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P:\Patient Access\Daily Charge Reconcilation\"/>
    </mc:Choice>
  </mc:AlternateContent>
  <xr:revisionPtr revIDLastSave="0" documentId="13_ncr:1_{EEB70533-CF5A-43DB-B2C0-F0523EA6BBCC}" xr6:coauthVersionLast="46" xr6:coauthVersionMax="46" xr10:uidLastSave="{00000000-0000-0000-0000-000000000000}"/>
  <bookViews>
    <workbookView xWindow="-120" yWindow="-120" windowWidth="29040" windowHeight="15840" tabRatio="740" activeTab="4" xr2:uid="{00000000-000D-0000-FFFF-FFFF00000000}"/>
  </bookViews>
  <sheets>
    <sheet name="IMAGING" sheetId="7" r:id="rId1"/>
    <sheet name="LABORATORY" sheetId="8" r:id="rId2"/>
    <sheet name="SURGICAL PROCEDURES" sheetId="9" r:id="rId3"/>
    <sheet name="PROCEDURES PRO-FEES" sheetId="10" r:id="rId4"/>
    <sheet name="THERAPY" sheetId="11" r:id="rId5"/>
    <sheet name="Radiology" sheetId="4" state="hidden" r:id="rId6"/>
    <sheet name="Labs" sheetId="2" state="hidden" r:id="rId7"/>
    <sheet name="Procedures" sheetId="3" state="hidden" r:id="rId8"/>
    <sheet name="Pro Fee for Procedures" sheetId="6" state="hidden" r:id="rId9"/>
    <sheet name="Therapy List" sheetId="5" state="hidden" r:id="rId10"/>
  </sheets>
  <definedNames>
    <definedName name="_xlnm._FilterDatabase" localSheetId="6" hidden="1">Labs!$A$2:$O$4</definedName>
    <definedName name="_xlnm._FilterDatabase" localSheetId="8" hidden="1">'Pro Fee for Procedures'!$A$2:$M$4</definedName>
    <definedName name="_xlnm._FilterDatabase" localSheetId="7" hidden="1">Procedures!$A$2:$M$4</definedName>
    <definedName name="_xlnm._FilterDatabase" localSheetId="5" hidden="1">Radiology!$A$2:$O$4</definedName>
    <definedName name="_xlnm._FilterDatabase" localSheetId="9" hidden="1">'Therapy List'!$A$2:$N$4</definedName>
    <definedName name="_xlnm.Print_Area" localSheetId="0">IMAGING!$B$1:$M$27</definedName>
    <definedName name="_xlnm.Print_Area" localSheetId="1">LABORATORY!$B$1:$M$37</definedName>
    <definedName name="_xlnm.Print_Area" localSheetId="3">'PROCEDURES PRO-FEES'!$B$1:$M$27</definedName>
    <definedName name="_xlnm.Print_Area" localSheetId="2">'SURGICAL PROCEDURES'!$B$1:$M$27</definedName>
    <definedName name="_xlnm.Print_Area" localSheetId="4">THERAPY!$B$1:$M$27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31" i="3" l="1"/>
  <c r="M431" i="3" s="1"/>
  <c r="I431" i="3"/>
  <c r="J431" i="3" s="1"/>
  <c r="F431" i="3"/>
  <c r="G431" i="3" s="1"/>
  <c r="L429" i="3"/>
  <c r="M429" i="3" s="1"/>
  <c r="I429" i="3"/>
  <c r="J429" i="3" s="1"/>
  <c r="F429" i="3"/>
  <c r="G429" i="3" s="1"/>
  <c r="L427" i="3"/>
  <c r="M427" i="3" s="1"/>
  <c r="I427" i="3"/>
  <c r="J427" i="3" s="1"/>
  <c r="F427" i="3"/>
  <c r="G427" i="3" s="1"/>
  <c r="L425" i="3"/>
  <c r="M425" i="3" s="1"/>
  <c r="I425" i="3"/>
  <c r="J425" i="3" s="1"/>
  <c r="F425" i="3"/>
  <c r="G425" i="3" s="1"/>
  <c r="M423" i="3"/>
  <c r="L423" i="3"/>
  <c r="I423" i="3"/>
  <c r="J423" i="3" s="1"/>
  <c r="F423" i="3"/>
  <c r="G423" i="3" s="1"/>
  <c r="M421" i="3"/>
  <c r="L421" i="3"/>
  <c r="J421" i="3"/>
  <c r="I421" i="3"/>
  <c r="F421" i="3"/>
  <c r="G421" i="3" s="1"/>
  <c r="M419" i="3"/>
  <c r="L419" i="3"/>
  <c r="I419" i="3"/>
  <c r="J419" i="3" s="1"/>
  <c r="F419" i="3"/>
  <c r="G419" i="3" s="1"/>
  <c r="L417" i="3"/>
  <c r="M417" i="3" s="1"/>
  <c r="I417" i="3"/>
  <c r="J417" i="3" s="1"/>
  <c r="F417" i="3"/>
  <c r="G417" i="3" s="1"/>
  <c r="L415" i="3"/>
  <c r="M415" i="3" s="1"/>
  <c r="I415" i="3"/>
  <c r="J415" i="3" s="1"/>
  <c r="F415" i="3"/>
  <c r="G415" i="3" s="1"/>
  <c r="L413" i="3"/>
  <c r="M413" i="3" s="1"/>
  <c r="I413" i="3"/>
  <c r="J413" i="3" s="1"/>
  <c r="F413" i="3"/>
  <c r="G413" i="3" s="1"/>
  <c r="L411" i="3"/>
  <c r="M411" i="3" s="1"/>
  <c r="I411" i="3"/>
  <c r="J411" i="3" s="1"/>
  <c r="F411" i="3"/>
  <c r="G411" i="3" s="1"/>
  <c r="L409" i="3"/>
  <c r="M409" i="3" s="1"/>
  <c r="I409" i="3"/>
  <c r="J409" i="3" s="1"/>
  <c r="F409" i="3"/>
  <c r="G409" i="3" s="1"/>
  <c r="L407" i="3"/>
  <c r="M407" i="3" s="1"/>
  <c r="I407" i="3"/>
  <c r="J407" i="3" s="1"/>
  <c r="F407" i="3"/>
  <c r="G407" i="3" s="1"/>
  <c r="L405" i="3"/>
  <c r="M405" i="3" s="1"/>
  <c r="I405" i="3"/>
  <c r="J405" i="3" s="1"/>
  <c r="F405" i="3"/>
  <c r="G405" i="3" s="1"/>
  <c r="M403" i="3"/>
  <c r="L403" i="3"/>
  <c r="I403" i="3"/>
  <c r="J403" i="3" s="1"/>
  <c r="F403" i="3"/>
  <c r="G403" i="3" s="1"/>
  <c r="L401" i="3"/>
  <c r="M401" i="3" s="1"/>
  <c r="I401" i="3"/>
  <c r="J401" i="3" s="1"/>
  <c r="F401" i="3"/>
  <c r="G401" i="3" s="1"/>
  <c r="L399" i="3"/>
  <c r="M399" i="3" s="1"/>
  <c r="I399" i="3"/>
  <c r="J399" i="3" s="1"/>
  <c r="F399" i="3"/>
  <c r="G399" i="3" s="1"/>
  <c r="M397" i="3"/>
  <c r="L397" i="3"/>
  <c r="I397" i="3"/>
  <c r="J397" i="3" s="1"/>
  <c r="F397" i="3"/>
  <c r="G397" i="3" s="1"/>
  <c r="L395" i="3"/>
  <c r="M395" i="3" s="1"/>
  <c r="I395" i="3"/>
  <c r="J395" i="3" s="1"/>
  <c r="F395" i="3"/>
  <c r="G395" i="3" s="1"/>
  <c r="L393" i="3"/>
  <c r="M393" i="3" s="1"/>
  <c r="I393" i="3"/>
  <c r="J393" i="3" s="1"/>
  <c r="G393" i="3"/>
  <c r="F393" i="3"/>
  <c r="O115" i="4"/>
  <c r="N115" i="4"/>
  <c r="K115" i="4"/>
  <c r="L115" i="4" s="1"/>
  <c r="H115" i="4"/>
  <c r="I115" i="4" s="1"/>
  <c r="N114" i="4"/>
  <c r="O114" i="4" s="1"/>
  <c r="L114" i="4"/>
  <c r="K114" i="4"/>
  <c r="H114" i="4"/>
  <c r="I114" i="4" s="1"/>
  <c r="N113" i="4"/>
  <c r="O113" i="4" s="1"/>
  <c r="K113" i="4"/>
  <c r="L113" i="4" s="1"/>
  <c r="I113" i="4"/>
  <c r="H113" i="4"/>
  <c r="N112" i="4"/>
  <c r="O112" i="4" s="1"/>
  <c r="K112" i="4"/>
  <c r="L112" i="4" s="1"/>
  <c r="H112" i="4"/>
  <c r="I112" i="4" s="1"/>
  <c r="O111" i="4"/>
  <c r="N111" i="4"/>
  <c r="K111" i="4"/>
  <c r="L111" i="4" s="1"/>
  <c r="H111" i="4"/>
  <c r="I111" i="4" s="1"/>
  <c r="N110" i="4"/>
  <c r="O110" i="4" s="1"/>
  <c r="L110" i="4"/>
  <c r="K110" i="4"/>
  <c r="H110" i="4"/>
  <c r="I110" i="4" s="1"/>
  <c r="N109" i="4"/>
  <c r="O109" i="4" s="1"/>
  <c r="K109" i="4"/>
  <c r="L109" i="4" s="1"/>
  <c r="I109" i="4"/>
  <c r="H109" i="4"/>
  <c r="N108" i="4"/>
  <c r="O108" i="4" s="1"/>
  <c r="K108" i="4"/>
  <c r="L108" i="4" s="1"/>
  <c r="H108" i="4"/>
  <c r="I108" i="4" s="1"/>
  <c r="O107" i="4"/>
  <c r="N107" i="4"/>
  <c r="K107" i="4"/>
  <c r="L107" i="4" s="1"/>
  <c r="H107" i="4"/>
  <c r="I107" i="4" s="1"/>
  <c r="N106" i="4"/>
  <c r="O106" i="4" s="1"/>
  <c r="L106" i="4"/>
  <c r="K106" i="4"/>
  <c r="H106" i="4"/>
  <c r="I106" i="4" s="1"/>
  <c r="E6" i="7"/>
  <c r="J11" i="7"/>
  <c r="L15" i="7"/>
  <c r="L14" i="7"/>
  <c r="L13" i="7"/>
  <c r="L12" i="7"/>
  <c r="J15" i="7"/>
  <c r="J14" i="7"/>
  <c r="J13" i="7"/>
  <c r="J12" i="7"/>
  <c r="L11" i="7"/>
  <c r="L25" i="8"/>
  <c r="L24" i="8"/>
  <c r="L23" i="8"/>
  <c r="L22" i="8"/>
  <c r="L21" i="8"/>
  <c r="L20" i="8"/>
  <c r="L19" i="8"/>
  <c r="L18" i="8"/>
  <c r="L17" i="8"/>
  <c r="L16" i="8"/>
  <c r="L15" i="8"/>
  <c r="L14" i="8"/>
  <c r="L13" i="8"/>
  <c r="L12" i="8"/>
  <c r="J25" i="8"/>
  <c r="J24" i="8"/>
  <c r="J23" i="8"/>
  <c r="J22" i="8"/>
  <c r="J21" i="8"/>
  <c r="J20" i="8"/>
  <c r="J19" i="8"/>
  <c r="J18" i="8"/>
  <c r="J17" i="8"/>
  <c r="J16" i="8"/>
  <c r="J15" i="8"/>
  <c r="J14" i="8"/>
  <c r="J13" i="8"/>
  <c r="J12" i="8"/>
  <c r="L11" i="8"/>
  <c r="J11" i="8"/>
  <c r="L15" i="9"/>
  <c r="L14" i="9"/>
  <c r="L13" i="9"/>
  <c r="L12" i="9"/>
  <c r="J15" i="9"/>
  <c r="J14" i="9"/>
  <c r="J13" i="9"/>
  <c r="J12" i="9"/>
  <c r="L11" i="9"/>
  <c r="J11" i="9"/>
  <c r="L15" i="10"/>
  <c r="L14" i="10"/>
  <c r="L13" i="10"/>
  <c r="L12" i="10"/>
  <c r="J15" i="10"/>
  <c r="J14" i="10"/>
  <c r="J13" i="10"/>
  <c r="J12" i="10"/>
  <c r="L11" i="10"/>
  <c r="J11" i="10"/>
  <c r="J15" i="11"/>
  <c r="J14" i="11"/>
  <c r="J13" i="11"/>
  <c r="J12" i="11"/>
  <c r="J11" i="11"/>
  <c r="L15" i="11"/>
  <c r="L14" i="11"/>
  <c r="L13" i="11"/>
  <c r="L12" i="11"/>
  <c r="L11" i="11"/>
  <c r="E6" i="11"/>
  <c r="E6" i="10"/>
  <c r="E6" i="9"/>
  <c r="E6" i="8"/>
  <c r="L17" i="11" l="1"/>
  <c r="L19" i="11" s="1"/>
  <c r="L21" i="11" s="1"/>
  <c r="L24" i="11" s="1"/>
  <c r="L17" i="10"/>
  <c r="L19" i="10" s="1"/>
  <c r="L17" i="9"/>
  <c r="L19" i="9" s="1"/>
  <c r="L21" i="9" s="1"/>
  <c r="L24" i="9" s="1"/>
  <c r="L27" i="8"/>
  <c r="L29" i="8" s="1"/>
  <c r="L31" i="8" s="1"/>
  <c r="L34" i="8" s="1"/>
  <c r="L17" i="7"/>
  <c r="H105" i="4"/>
  <c r="I105" i="4" s="1"/>
  <c r="K105" i="4"/>
  <c r="L105" i="4" s="1"/>
  <c r="N105" i="4"/>
  <c r="O105" i="4" s="1"/>
  <c r="L21" i="10" l="1"/>
  <c r="L24" i="10" s="1"/>
  <c r="L19" i="7"/>
  <c r="L21" i="7" s="1"/>
  <c r="L24" i="7" s="1"/>
  <c r="L391" i="3"/>
  <c r="M391" i="3" s="1"/>
  <c r="I391" i="3"/>
  <c r="J391" i="3" s="1"/>
  <c r="F391" i="3"/>
  <c r="G391" i="3" s="1"/>
  <c r="M389" i="3"/>
  <c r="L389" i="3"/>
  <c r="I389" i="3"/>
  <c r="J389" i="3" s="1"/>
  <c r="F389" i="3"/>
  <c r="G389" i="3" s="1"/>
  <c r="L387" i="3"/>
  <c r="M387" i="3" s="1"/>
  <c r="I387" i="3"/>
  <c r="J387" i="3" s="1"/>
  <c r="F387" i="3"/>
  <c r="G387" i="3" s="1"/>
  <c r="L385" i="3"/>
  <c r="M385" i="3" s="1"/>
  <c r="J385" i="3"/>
  <c r="I385" i="3"/>
  <c r="F385" i="3"/>
  <c r="G385" i="3" s="1"/>
  <c r="L364" i="6" l="1"/>
  <c r="M364" i="6" s="1"/>
  <c r="I364" i="6"/>
  <c r="J364" i="6" s="1"/>
  <c r="F364" i="6"/>
  <c r="G364" i="6" s="1"/>
  <c r="H60" i="4" l="1"/>
  <c r="I60" i="4"/>
  <c r="K60" i="4"/>
  <c r="L60" i="4" s="1"/>
  <c r="N60" i="4"/>
  <c r="O60" i="4"/>
  <c r="H61" i="4"/>
  <c r="I61" i="4"/>
  <c r="K61" i="4"/>
  <c r="L61" i="4" s="1"/>
  <c r="N61" i="4"/>
  <c r="O61" i="4"/>
  <c r="H58" i="4"/>
  <c r="I58" i="4"/>
  <c r="K58" i="4"/>
  <c r="L58" i="4" s="1"/>
  <c r="N58" i="4"/>
  <c r="O58" i="4" s="1"/>
  <c r="L362" i="6" l="1"/>
  <c r="M362" i="6" s="1"/>
  <c r="I362" i="6"/>
  <c r="J362" i="6" s="1"/>
  <c r="F362" i="6"/>
  <c r="G362" i="6" s="1"/>
  <c r="L383" i="3"/>
  <c r="M383" i="3" s="1"/>
  <c r="I383" i="3"/>
  <c r="J383" i="3" s="1"/>
  <c r="F383" i="3"/>
  <c r="G383" i="3" s="1"/>
  <c r="M360" i="6" l="1"/>
  <c r="L360" i="6"/>
  <c r="J360" i="6"/>
  <c r="I360" i="6"/>
  <c r="F360" i="6"/>
  <c r="G360" i="6" s="1"/>
  <c r="L381" i="3"/>
  <c r="M381" i="3" s="1"/>
  <c r="I381" i="3"/>
  <c r="J381" i="3" s="1"/>
  <c r="F381" i="3"/>
  <c r="G381" i="3" s="1"/>
  <c r="L358" i="6" l="1"/>
  <c r="M358" i="6" s="1"/>
  <c r="I358" i="6"/>
  <c r="J358" i="6" s="1"/>
  <c r="F358" i="6"/>
  <c r="G358" i="6" s="1"/>
  <c r="L379" i="3" l="1"/>
  <c r="M379" i="3" s="1"/>
  <c r="I379" i="3"/>
  <c r="J379" i="3" s="1"/>
  <c r="F379" i="3"/>
  <c r="G379" i="3" s="1"/>
  <c r="H104" i="4" l="1"/>
  <c r="I104" i="4" s="1"/>
  <c r="K104" i="4"/>
  <c r="L104" i="4"/>
  <c r="N104" i="4"/>
  <c r="O104" i="4" s="1"/>
  <c r="L377" i="3" l="1"/>
  <c r="M377" i="3" s="1"/>
  <c r="I377" i="3"/>
  <c r="J377" i="3" s="1"/>
  <c r="F377" i="3"/>
  <c r="G377" i="3" s="1"/>
  <c r="L356" i="6" l="1"/>
  <c r="M356" i="6" s="1"/>
  <c r="I356" i="6"/>
  <c r="J356" i="6" s="1"/>
  <c r="F356" i="6"/>
  <c r="G356" i="6" s="1"/>
  <c r="L375" i="3" l="1"/>
  <c r="M375" i="3" s="1"/>
  <c r="I375" i="3"/>
  <c r="J375" i="3" s="1"/>
  <c r="F375" i="3"/>
  <c r="G375" i="3" s="1"/>
  <c r="L373" i="3" l="1"/>
  <c r="M373" i="3" s="1"/>
  <c r="I373" i="3"/>
  <c r="J373" i="3" s="1"/>
  <c r="F373" i="3"/>
  <c r="G373" i="3" s="1"/>
  <c r="L371" i="3" l="1"/>
  <c r="M371" i="3" s="1"/>
  <c r="I371" i="3"/>
  <c r="J371" i="3" s="1"/>
  <c r="F371" i="3"/>
  <c r="G371" i="3" s="1"/>
  <c r="L354" i="6" l="1"/>
  <c r="M354" i="6" s="1"/>
  <c r="I354" i="6"/>
  <c r="J354" i="6" s="1"/>
  <c r="F354" i="6"/>
  <c r="G354" i="6" s="1"/>
  <c r="L369" i="3" l="1"/>
  <c r="M369" i="3" s="1"/>
  <c r="I369" i="3"/>
  <c r="J369" i="3" s="1"/>
  <c r="F369" i="3"/>
  <c r="G369" i="3" s="1"/>
  <c r="H64" i="4" l="1"/>
  <c r="I64" i="4" s="1"/>
  <c r="K64" i="4"/>
  <c r="L64" i="4" s="1"/>
  <c r="N64" i="4"/>
  <c r="O64" i="4"/>
  <c r="F58" i="3" l="1"/>
  <c r="G58" i="3" s="1"/>
  <c r="I58" i="3"/>
  <c r="J58" i="3" s="1"/>
  <c r="L58" i="3"/>
  <c r="M58" i="3" s="1"/>
  <c r="L352" i="6" l="1"/>
  <c r="M352" i="6" s="1"/>
  <c r="I352" i="6"/>
  <c r="J352" i="6" s="1"/>
  <c r="F352" i="6"/>
  <c r="G352" i="6" s="1"/>
  <c r="L367" i="3" l="1"/>
  <c r="M367" i="3" s="1"/>
  <c r="I367" i="3"/>
  <c r="J367" i="3" s="1"/>
  <c r="F367" i="3"/>
  <c r="G367" i="3" s="1"/>
  <c r="H103" i="4" l="1"/>
  <c r="I103" i="4" s="1"/>
  <c r="K103" i="4"/>
  <c r="L103" i="4" s="1"/>
  <c r="N103" i="4"/>
  <c r="O103" i="4" s="1"/>
  <c r="H102" i="4" l="1"/>
  <c r="I102" i="4" s="1"/>
  <c r="K102" i="4"/>
  <c r="L102" i="4" s="1"/>
  <c r="N102" i="4"/>
  <c r="O102" i="4"/>
  <c r="L365" i="3" l="1"/>
  <c r="M365" i="3" s="1"/>
  <c r="I365" i="3"/>
  <c r="J365" i="3" s="1"/>
  <c r="F365" i="3"/>
  <c r="G365" i="3" s="1"/>
  <c r="H101" i="4" l="1"/>
  <c r="I101" i="4" s="1"/>
  <c r="K101" i="4"/>
  <c r="L101" i="4" s="1"/>
  <c r="N101" i="4"/>
  <c r="O101" i="4" s="1"/>
  <c r="H100" i="4"/>
  <c r="I100" i="4" s="1"/>
  <c r="K100" i="4"/>
  <c r="L100" i="4" s="1"/>
  <c r="N100" i="4"/>
  <c r="O100" i="4" s="1"/>
  <c r="L350" i="6" l="1"/>
  <c r="M350" i="6" s="1"/>
  <c r="I350" i="6"/>
  <c r="J350" i="6" s="1"/>
  <c r="F350" i="6"/>
  <c r="G350" i="6" s="1"/>
  <c r="L363" i="3"/>
  <c r="M363" i="3" s="1"/>
  <c r="I363" i="3"/>
  <c r="J363" i="3" s="1"/>
  <c r="F363" i="3"/>
  <c r="G363" i="3" s="1"/>
  <c r="L348" i="6" l="1"/>
  <c r="M348" i="6" s="1"/>
  <c r="I348" i="6"/>
  <c r="J348" i="6" s="1"/>
  <c r="F348" i="6"/>
  <c r="G348" i="6" s="1"/>
  <c r="L361" i="3" l="1"/>
  <c r="M361" i="3" s="1"/>
  <c r="I361" i="3"/>
  <c r="J361" i="3" s="1"/>
  <c r="F361" i="3"/>
  <c r="G361" i="3" s="1"/>
  <c r="L346" i="6" l="1"/>
  <c r="M346" i="6" s="1"/>
  <c r="I346" i="6"/>
  <c r="J346" i="6" s="1"/>
  <c r="F346" i="6"/>
  <c r="G346" i="6" s="1"/>
  <c r="L359" i="3" l="1"/>
  <c r="M359" i="3" s="1"/>
  <c r="I359" i="3"/>
  <c r="J359" i="3" s="1"/>
  <c r="F359" i="3"/>
  <c r="G359" i="3" s="1"/>
  <c r="L344" i="6" l="1"/>
  <c r="M344" i="6" s="1"/>
  <c r="I344" i="6"/>
  <c r="J344" i="6" s="1"/>
  <c r="F344" i="6"/>
  <c r="G344" i="6" s="1"/>
  <c r="L357" i="3" l="1"/>
  <c r="M357" i="3" s="1"/>
  <c r="I357" i="3"/>
  <c r="J357" i="3" s="1"/>
  <c r="F357" i="3"/>
  <c r="G357" i="3" s="1"/>
  <c r="L342" i="6" l="1"/>
  <c r="M342" i="6" s="1"/>
  <c r="I342" i="6"/>
  <c r="J342" i="6" s="1"/>
  <c r="F342" i="6"/>
  <c r="G342" i="6" s="1"/>
  <c r="L355" i="3"/>
  <c r="M355" i="3" s="1"/>
  <c r="I355" i="3"/>
  <c r="J355" i="3" s="1"/>
  <c r="F355" i="3"/>
  <c r="G355" i="3" s="1"/>
  <c r="L340" i="6"/>
  <c r="M340" i="6" s="1"/>
  <c r="I340" i="6"/>
  <c r="J340" i="6" s="1"/>
  <c r="F340" i="6"/>
  <c r="G340" i="6" s="1"/>
  <c r="L353" i="3"/>
  <c r="M353" i="3" s="1"/>
  <c r="I353" i="3"/>
  <c r="J353" i="3" s="1"/>
  <c r="F353" i="3"/>
  <c r="G353" i="3" s="1"/>
  <c r="L338" i="6"/>
  <c r="M338" i="6" s="1"/>
  <c r="I338" i="6"/>
  <c r="J338" i="6" s="1"/>
  <c r="F338" i="6"/>
  <c r="G338" i="6" s="1"/>
  <c r="L351" i="3"/>
  <c r="M351" i="3" s="1"/>
  <c r="I351" i="3"/>
  <c r="J351" i="3" s="1"/>
  <c r="F351" i="3"/>
  <c r="G351" i="3" s="1"/>
  <c r="M24" i="5" l="1"/>
  <c r="N24" i="5" s="1"/>
  <c r="J24" i="5"/>
  <c r="K24" i="5" s="1"/>
  <c r="G24" i="5"/>
  <c r="H24" i="5" s="1"/>
  <c r="G17" i="5" l="1"/>
  <c r="H17" i="5" s="1"/>
  <c r="J17" i="5"/>
  <c r="K17" i="5"/>
  <c r="M17" i="5"/>
  <c r="N17" i="5" s="1"/>
  <c r="L336" i="6" l="1"/>
  <c r="M336" i="6" s="1"/>
  <c r="I336" i="6"/>
  <c r="J336" i="6" s="1"/>
  <c r="F336" i="6"/>
  <c r="G336" i="6" s="1"/>
  <c r="L334" i="6" l="1"/>
  <c r="M334" i="6" s="1"/>
  <c r="I334" i="6"/>
  <c r="J334" i="6" s="1"/>
  <c r="F334" i="6"/>
  <c r="G334" i="6" s="1"/>
  <c r="H99" i="4"/>
  <c r="I99" i="4" s="1"/>
  <c r="K99" i="4"/>
  <c r="L99" i="4" s="1"/>
  <c r="N99" i="4"/>
  <c r="O99" i="4" s="1"/>
  <c r="L349" i="3" l="1"/>
  <c r="M349" i="3" s="1"/>
  <c r="I349" i="3"/>
  <c r="J349" i="3" s="1"/>
  <c r="F349" i="3"/>
  <c r="G349" i="3" s="1"/>
  <c r="L332" i="6" l="1"/>
  <c r="M332" i="6" s="1"/>
  <c r="I332" i="6"/>
  <c r="J332" i="6" s="1"/>
  <c r="F332" i="6"/>
  <c r="G332" i="6" s="1"/>
  <c r="L330" i="6"/>
  <c r="M330" i="6" s="1"/>
  <c r="I330" i="6"/>
  <c r="J330" i="6" s="1"/>
  <c r="F330" i="6"/>
  <c r="G330" i="6" s="1"/>
  <c r="L328" i="6"/>
  <c r="M328" i="6" s="1"/>
  <c r="I328" i="6"/>
  <c r="J328" i="6" s="1"/>
  <c r="F328" i="6"/>
  <c r="G328" i="6" s="1"/>
  <c r="L347" i="3" l="1"/>
  <c r="M347" i="3" s="1"/>
  <c r="I347" i="3"/>
  <c r="J347" i="3" s="1"/>
  <c r="F347" i="3"/>
  <c r="G347" i="3" s="1"/>
  <c r="L345" i="3" l="1"/>
  <c r="M345" i="3" s="1"/>
  <c r="I345" i="3"/>
  <c r="J345" i="3" s="1"/>
  <c r="F345" i="3"/>
  <c r="G345" i="3" s="1"/>
  <c r="L343" i="3"/>
  <c r="M343" i="3" s="1"/>
  <c r="I343" i="3"/>
  <c r="J343" i="3" s="1"/>
  <c r="F343" i="3"/>
  <c r="G343" i="3" s="1"/>
  <c r="H98" i="4" l="1"/>
  <c r="I98" i="4" s="1"/>
  <c r="K98" i="4"/>
  <c r="L98" i="4" s="1"/>
  <c r="N98" i="4"/>
  <c r="O98" i="4" s="1"/>
  <c r="L341" i="3" l="1"/>
  <c r="M341" i="3" s="1"/>
  <c r="I341" i="3"/>
  <c r="J341" i="3" s="1"/>
  <c r="F341" i="3"/>
  <c r="G341" i="3" s="1"/>
  <c r="L339" i="3" l="1"/>
  <c r="M339" i="3" s="1"/>
  <c r="I339" i="3"/>
  <c r="J339" i="3" s="1"/>
  <c r="F339" i="3"/>
  <c r="G339" i="3" s="1"/>
  <c r="L337" i="3" l="1"/>
  <c r="M337" i="3" s="1"/>
  <c r="I337" i="3"/>
  <c r="J337" i="3" s="1"/>
  <c r="F337" i="3"/>
  <c r="G337" i="3" s="1"/>
  <c r="L326" i="6" l="1"/>
  <c r="M326" i="6" s="1"/>
  <c r="I326" i="6"/>
  <c r="J326" i="6" s="1"/>
  <c r="F326" i="6"/>
  <c r="G326" i="6" s="1"/>
  <c r="L324" i="6"/>
  <c r="M324" i="6" s="1"/>
  <c r="I324" i="6"/>
  <c r="J324" i="6" s="1"/>
  <c r="F324" i="6"/>
  <c r="G324" i="6" s="1"/>
  <c r="L322" i="6"/>
  <c r="M322" i="6" s="1"/>
  <c r="I322" i="6"/>
  <c r="J322" i="6" s="1"/>
  <c r="F322" i="6"/>
  <c r="G322" i="6" s="1"/>
  <c r="L335" i="3"/>
  <c r="M335" i="3" s="1"/>
  <c r="I335" i="3"/>
  <c r="J335" i="3" s="1"/>
  <c r="F335" i="3"/>
  <c r="G335" i="3" s="1"/>
  <c r="L333" i="3"/>
  <c r="M333" i="3" s="1"/>
  <c r="I333" i="3"/>
  <c r="J333" i="3" s="1"/>
  <c r="F333" i="3"/>
  <c r="G333" i="3" s="1"/>
  <c r="L331" i="3"/>
  <c r="M331" i="3" s="1"/>
  <c r="I331" i="3"/>
  <c r="J331" i="3" s="1"/>
  <c r="F331" i="3"/>
  <c r="G331" i="3" s="1"/>
  <c r="L329" i="3" l="1"/>
  <c r="M329" i="3" s="1"/>
  <c r="I329" i="3"/>
  <c r="J329" i="3" s="1"/>
  <c r="F329" i="3"/>
  <c r="G329" i="3" s="1"/>
  <c r="L327" i="3"/>
  <c r="M327" i="3" s="1"/>
  <c r="I327" i="3"/>
  <c r="J327" i="3" s="1"/>
  <c r="F327" i="3"/>
  <c r="G327" i="3" s="1"/>
  <c r="H97" i="4"/>
  <c r="I97" i="4" s="1"/>
  <c r="K97" i="4"/>
  <c r="L97" i="4" s="1"/>
  <c r="N97" i="4"/>
  <c r="O97" i="4" s="1"/>
  <c r="L325" i="3" l="1"/>
  <c r="M325" i="3" s="1"/>
  <c r="I325" i="3"/>
  <c r="J325" i="3" s="1"/>
  <c r="F325" i="3"/>
  <c r="G325" i="3" s="1"/>
  <c r="H38" i="4" l="1"/>
  <c r="I38" i="4" s="1"/>
  <c r="K38" i="4"/>
  <c r="L38" i="4" s="1"/>
  <c r="N38" i="4"/>
  <c r="O38" i="4" s="1"/>
  <c r="H96" i="4" l="1"/>
  <c r="I96" i="4" s="1"/>
  <c r="K96" i="4"/>
  <c r="L96" i="4" s="1"/>
  <c r="N96" i="4"/>
  <c r="O96" i="4" s="1"/>
  <c r="L323" i="3" l="1"/>
  <c r="M323" i="3" s="1"/>
  <c r="I323" i="3"/>
  <c r="J323" i="3" s="1"/>
  <c r="F323" i="3"/>
  <c r="G323" i="3" s="1"/>
  <c r="L320" i="6" l="1"/>
  <c r="M320" i="6" s="1"/>
  <c r="I320" i="6"/>
  <c r="J320" i="6" s="1"/>
  <c r="F320" i="6"/>
  <c r="G320" i="6" s="1"/>
  <c r="L321" i="3"/>
  <c r="M321" i="3" s="1"/>
  <c r="I321" i="3"/>
  <c r="J321" i="3" s="1"/>
  <c r="F321" i="3"/>
  <c r="G321" i="3" s="1"/>
  <c r="H95" i="4" l="1"/>
  <c r="I95" i="4" s="1"/>
  <c r="K95" i="4"/>
  <c r="L95" i="4" s="1"/>
  <c r="N95" i="4"/>
  <c r="O95" i="4"/>
  <c r="N94" i="4" l="1"/>
  <c r="O94" i="4" s="1"/>
  <c r="K94" i="4"/>
  <c r="L94" i="4" s="1"/>
  <c r="H94" i="4"/>
  <c r="I94" i="4" s="1"/>
  <c r="N93" i="4"/>
  <c r="O93" i="4" s="1"/>
  <c r="K93" i="4"/>
  <c r="L93" i="4" s="1"/>
  <c r="H93" i="4"/>
  <c r="I93" i="4" s="1"/>
  <c r="H91" i="4"/>
  <c r="I91" i="4" s="1"/>
  <c r="K91" i="4"/>
  <c r="L91" i="4" s="1"/>
  <c r="N91" i="4"/>
  <c r="O91" i="4" s="1"/>
  <c r="H92" i="4"/>
  <c r="I92" i="4" s="1"/>
  <c r="K92" i="4"/>
  <c r="L92" i="4" s="1"/>
  <c r="N92" i="4"/>
  <c r="O92" i="4" s="1"/>
  <c r="L318" i="6" l="1"/>
  <c r="M318" i="6" s="1"/>
  <c r="I318" i="6"/>
  <c r="J318" i="6" s="1"/>
  <c r="F318" i="6"/>
  <c r="G318" i="6" s="1"/>
  <c r="L316" i="6"/>
  <c r="M316" i="6" s="1"/>
  <c r="I316" i="6"/>
  <c r="J316" i="6" s="1"/>
  <c r="F316" i="6"/>
  <c r="G316" i="6" s="1"/>
  <c r="L319" i="3"/>
  <c r="M319" i="3" s="1"/>
  <c r="I319" i="3"/>
  <c r="J319" i="3" s="1"/>
  <c r="F319" i="3"/>
  <c r="G319" i="3" s="1"/>
  <c r="L317" i="3"/>
  <c r="M317" i="3" s="1"/>
  <c r="I317" i="3"/>
  <c r="J317" i="3" s="1"/>
  <c r="F317" i="3"/>
  <c r="G317" i="3" s="1"/>
  <c r="H13" i="4" l="1"/>
  <c r="I13" i="4" s="1"/>
  <c r="K13" i="4"/>
  <c r="L13" i="4" s="1"/>
  <c r="N13" i="4"/>
  <c r="O13" i="4" s="1"/>
  <c r="H12" i="4"/>
  <c r="I12" i="4" s="1"/>
  <c r="K12" i="4"/>
  <c r="L12" i="4" s="1"/>
  <c r="N12" i="4"/>
  <c r="O12" i="4" s="1"/>
  <c r="L314" i="6" l="1"/>
  <c r="M314" i="6" s="1"/>
  <c r="I314" i="6"/>
  <c r="J314" i="6" s="1"/>
  <c r="F314" i="6"/>
  <c r="G314" i="6" s="1"/>
  <c r="L312" i="6"/>
  <c r="M312" i="6" s="1"/>
  <c r="I312" i="6"/>
  <c r="J312" i="6" s="1"/>
  <c r="F312" i="6"/>
  <c r="G312" i="6" s="1"/>
  <c r="L310" i="6"/>
  <c r="M310" i="6" s="1"/>
  <c r="I310" i="6"/>
  <c r="J310" i="6" s="1"/>
  <c r="F310" i="6"/>
  <c r="G310" i="6" s="1"/>
  <c r="L308" i="6"/>
  <c r="M308" i="6" s="1"/>
  <c r="I308" i="6"/>
  <c r="J308" i="6" s="1"/>
  <c r="F308" i="6"/>
  <c r="G308" i="6" s="1"/>
  <c r="L315" i="3"/>
  <c r="M315" i="3" s="1"/>
  <c r="I315" i="3"/>
  <c r="J315" i="3" s="1"/>
  <c r="F315" i="3"/>
  <c r="G315" i="3" s="1"/>
  <c r="L313" i="3" l="1"/>
  <c r="M313" i="3" s="1"/>
  <c r="I313" i="3"/>
  <c r="J313" i="3" s="1"/>
  <c r="F313" i="3"/>
  <c r="G313" i="3" s="1"/>
  <c r="F309" i="3"/>
  <c r="G309" i="3" s="1"/>
  <c r="I309" i="3"/>
  <c r="J309" i="3" s="1"/>
  <c r="L309" i="3"/>
  <c r="M309" i="3" s="1"/>
  <c r="F311" i="3"/>
  <c r="G311" i="3" s="1"/>
  <c r="I311" i="3"/>
  <c r="J311" i="3" s="1"/>
  <c r="L311" i="3"/>
  <c r="M311" i="3"/>
  <c r="L306" i="6" l="1"/>
  <c r="M306" i="6" s="1"/>
  <c r="I306" i="6"/>
  <c r="J306" i="6" s="1"/>
  <c r="F306" i="6"/>
  <c r="G306" i="6" s="1"/>
  <c r="L304" i="6"/>
  <c r="M304" i="6" s="1"/>
  <c r="I304" i="6"/>
  <c r="J304" i="6" s="1"/>
  <c r="F304" i="6"/>
  <c r="G304" i="6" s="1"/>
  <c r="L302" i="6"/>
  <c r="M302" i="6" s="1"/>
  <c r="I302" i="6"/>
  <c r="J302" i="6" s="1"/>
  <c r="F302" i="6"/>
  <c r="G302" i="6" s="1"/>
  <c r="L300" i="6"/>
  <c r="M300" i="6" s="1"/>
  <c r="I300" i="6"/>
  <c r="J300" i="6" s="1"/>
  <c r="F300" i="6"/>
  <c r="G300" i="6" s="1"/>
  <c r="L298" i="6"/>
  <c r="M298" i="6" s="1"/>
  <c r="I298" i="6"/>
  <c r="J298" i="6" s="1"/>
  <c r="F298" i="6"/>
  <c r="G298" i="6" s="1"/>
  <c r="L296" i="6"/>
  <c r="M296" i="6" s="1"/>
  <c r="I296" i="6"/>
  <c r="J296" i="6" s="1"/>
  <c r="F296" i="6"/>
  <c r="G296" i="6" s="1"/>
  <c r="L294" i="6"/>
  <c r="M294" i="6" s="1"/>
  <c r="I294" i="6"/>
  <c r="J294" i="6" s="1"/>
  <c r="F294" i="6"/>
  <c r="G294" i="6" s="1"/>
  <c r="L292" i="6"/>
  <c r="M292" i="6" s="1"/>
  <c r="I292" i="6"/>
  <c r="J292" i="6" s="1"/>
  <c r="F292" i="6"/>
  <c r="G292" i="6" s="1"/>
  <c r="L290" i="6"/>
  <c r="M290" i="6" s="1"/>
  <c r="I290" i="6"/>
  <c r="J290" i="6" s="1"/>
  <c r="F290" i="6"/>
  <c r="G290" i="6" s="1"/>
  <c r="L288" i="6"/>
  <c r="M288" i="6" s="1"/>
  <c r="I288" i="6"/>
  <c r="J288" i="6" s="1"/>
  <c r="F288" i="6"/>
  <c r="G288" i="6" s="1"/>
  <c r="L286" i="6"/>
  <c r="M286" i="6" s="1"/>
  <c r="I286" i="6"/>
  <c r="J286" i="6" s="1"/>
  <c r="F286" i="6"/>
  <c r="G286" i="6" s="1"/>
  <c r="L284" i="6"/>
  <c r="M284" i="6" s="1"/>
  <c r="I284" i="6"/>
  <c r="J284" i="6" s="1"/>
  <c r="F284" i="6"/>
  <c r="G284" i="6" s="1"/>
  <c r="L282" i="6"/>
  <c r="M282" i="6" s="1"/>
  <c r="I282" i="6"/>
  <c r="J282" i="6" s="1"/>
  <c r="F282" i="6"/>
  <c r="G282" i="6" s="1"/>
  <c r="L280" i="6"/>
  <c r="M280" i="6" s="1"/>
  <c r="I280" i="6"/>
  <c r="J280" i="6" s="1"/>
  <c r="F280" i="6"/>
  <c r="G280" i="6" s="1"/>
  <c r="L278" i="6"/>
  <c r="M278" i="6" s="1"/>
  <c r="I278" i="6"/>
  <c r="J278" i="6" s="1"/>
  <c r="F278" i="6"/>
  <c r="G278" i="6" s="1"/>
  <c r="L276" i="6"/>
  <c r="M276" i="6" s="1"/>
  <c r="I276" i="6"/>
  <c r="J276" i="6" s="1"/>
  <c r="F276" i="6"/>
  <c r="G276" i="6" s="1"/>
  <c r="L274" i="6"/>
  <c r="M274" i="6" s="1"/>
  <c r="I274" i="6"/>
  <c r="J274" i="6" s="1"/>
  <c r="F274" i="6"/>
  <c r="G274" i="6" s="1"/>
  <c r="L272" i="6"/>
  <c r="M272" i="6" s="1"/>
  <c r="I272" i="6"/>
  <c r="J272" i="6" s="1"/>
  <c r="F272" i="6"/>
  <c r="G272" i="6" s="1"/>
  <c r="L270" i="6"/>
  <c r="M270" i="6" s="1"/>
  <c r="I270" i="6"/>
  <c r="J270" i="6" s="1"/>
  <c r="F270" i="6"/>
  <c r="G270" i="6" s="1"/>
  <c r="L268" i="6"/>
  <c r="M268" i="6" s="1"/>
  <c r="I268" i="6"/>
  <c r="J268" i="6" s="1"/>
  <c r="F268" i="6"/>
  <c r="G268" i="6" s="1"/>
  <c r="L266" i="6"/>
  <c r="M266" i="6" s="1"/>
  <c r="I266" i="6"/>
  <c r="J266" i="6" s="1"/>
  <c r="F266" i="6"/>
  <c r="G266" i="6" s="1"/>
  <c r="L264" i="6"/>
  <c r="M264" i="6" s="1"/>
  <c r="I264" i="6"/>
  <c r="J264" i="6" s="1"/>
  <c r="F264" i="6"/>
  <c r="G264" i="6" s="1"/>
  <c r="L262" i="6"/>
  <c r="M262" i="6" s="1"/>
  <c r="I262" i="6"/>
  <c r="J262" i="6" s="1"/>
  <c r="F262" i="6"/>
  <c r="G262" i="6" s="1"/>
  <c r="L260" i="6"/>
  <c r="M260" i="6" s="1"/>
  <c r="I260" i="6"/>
  <c r="J260" i="6" s="1"/>
  <c r="F260" i="6"/>
  <c r="G260" i="6" s="1"/>
  <c r="L258" i="6"/>
  <c r="M258" i="6" s="1"/>
  <c r="I258" i="6"/>
  <c r="J258" i="6" s="1"/>
  <c r="F258" i="6"/>
  <c r="G258" i="6" s="1"/>
  <c r="L256" i="6"/>
  <c r="M256" i="6" s="1"/>
  <c r="I256" i="6"/>
  <c r="J256" i="6" s="1"/>
  <c r="F256" i="6"/>
  <c r="G256" i="6" s="1"/>
  <c r="L254" i="6"/>
  <c r="M254" i="6" s="1"/>
  <c r="I254" i="6"/>
  <c r="J254" i="6" s="1"/>
  <c r="F254" i="6"/>
  <c r="G254" i="6" s="1"/>
  <c r="L252" i="6"/>
  <c r="M252" i="6" s="1"/>
  <c r="I252" i="6"/>
  <c r="J252" i="6" s="1"/>
  <c r="F252" i="6"/>
  <c r="G252" i="6" s="1"/>
  <c r="L250" i="6"/>
  <c r="M250" i="6" s="1"/>
  <c r="I250" i="6"/>
  <c r="J250" i="6" s="1"/>
  <c r="F250" i="6"/>
  <c r="G250" i="6" s="1"/>
  <c r="L248" i="6"/>
  <c r="M248" i="6" s="1"/>
  <c r="I248" i="6"/>
  <c r="J248" i="6" s="1"/>
  <c r="F248" i="6"/>
  <c r="G248" i="6" s="1"/>
  <c r="L246" i="6"/>
  <c r="M246" i="6" s="1"/>
  <c r="I246" i="6"/>
  <c r="J246" i="6" s="1"/>
  <c r="F246" i="6"/>
  <c r="G246" i="6" s="1"/>
  <c r="L244" i="6"/>
  <c r="M244" i="6" s="1"/>
  <c r="I244" i="6"/>
  <c r="J244" i="6" s="1"/>
  <c r="F244" i="6"/>
  <c r="G244" i="6" s="1"/>
  <c r="L242" i="6"/>
  <c r="M242" i="6" s="1"/>
  <c r="I242" i="6"/>
  <c r="J242" i="6" s="1"/>
  <c r="F242" i="6"/>
  <c r="G242" i="6" s="1"/>
  <c r="L240" i="6"/>
  <c r="M240" i="6" s="1"/>
  <c r="I240" i="6"/>
  <c r="J240" i="6" s="1"/>
  <c r="F240" i="6"/>
  <c r="G240" i="6" s="1"/>
  <c r="L238" i="6"/>
  <c r="M238" i="6" s="1"/>
  <c r="I238" i="6"/>
  <c r="J238" i="6" s="1"/>
  <c r="F238" i="6"/>
  <c r="G238" i="6" s="1"/>
  <c r="L236" i="6"/>
  <c r="M236" i="6" s="1"/>
  <c r="I236" i="6"/>
  <c r="J236" i="6" s="1"/>
  <c r="F236" i="6"/>
  <c r="G236" i="6" s="1"/>
  <c r="L234" i="6"/>
  <c r="M234" i="6" s="1"/>
  <c r="I234" i="6"/>
  <c r="J234" i="6" s="1"/>
  <c r="F234" i="6"/>
  <c r="G234" i="6" s="1"/>
  <c r="L232" i="6"/>
  <c r="M232" i="6" s="1"/>
  <c r="I232" i="6"/>
  <c r="J232" i="6" s="1"/>
  <c r="F232" i="6"/>
  <c r="G232" i="6" s="1"/>
  <c r="L230" i="6"/>
  <c r="M230" i="6" s="1"/>
  <c r="I230" i="6"/>
  <c r="J230" i="6" s="1"/>
  <c r="F230" i="6"/>
  <c r="G230" i="6" s="1"/>
  <c r="L228" i="6"/>
  <c r="M228" i="6" s="1"/>
  <c r="I228" i="6"/>
  <c r="J228" i="6" s="1"/>
  <c r="F228" i="6"/>
  <c r="G228" i="6" s="1"/>
  <c r="L226" i="6"/>
  <c r="M226" i="6" s="1"/>
  <c r="I226" i="6"/>
  <c r="J226" i="6" s="1"/>
  <c r="F226" i="6"/>
  <c r="G226" i="6" s="1"/>
  <c r="L224" i="6"/>
  <c r="M224" i="6" s="1"/>
  <c r="I224" i="6"/>
  <c r="J224" i="6" s="1"/>
  <c r="F224" i="6"/>
  <c r="G224" i="6" s="1"/>
  <c r="L222" i="6"/>
  <c r="M222" i="6" s="1"/>
  <c r="I222" i="6"/>
  <c r="J222" i="6" s="1"/>
  <c r="F222" i="6"/>
  <c r="G222" i="6" s="1"/>
  <c r="L220" i="6"/>
  <c r="M220" i="6" s="1"/>
  <c r="I220" i="6"/>
  <c r="J220" i="6" s="1"/>
  <c r="F220" i="6"/>
  <c r="G220" i="6" s="1"/>
  <c r="L218" i="6"/>
  <c r="M218" i="6" s="1"/>
  <c r="I218" i="6"/>
  <c r="J218" i="6" s="1"/>
  <c r="F218" i="6"/>
  <c r="G218" i="6" s="1"/>
  <c r="L216" i="6"/>
  <c r="M216" i="6" s="1"/>
  <c r="I216" i="6"/>
  <c r="J216" i="6" s="1"/>
  <c r="F216" i="6"/>
  <c r="G216" i="6" s="1"/>
  <c r="L214" i="6"/>
  <c r="M214" i="6" s="1"/>
  <c r="I214" i="6"/>
  <c r="J214" i="6" s="1"/>
  <c r="F214" i="6"/>
  <c r="G214" i="6" s="1"/>
  <c r="L212" i="6"/>
  <c r="M212" i="6" s="1"/>
  <c r="I212" i="6"/>
  <c r="J212" i="6" s="1"/>
  <c r="F212" i="6"/>
  <c r="G212" i="6" s="1"/>
  <c r="L210" i="6"/>
  <c r="M210" i="6" s="1"/>
  <c r="I210" i="6"/>
  <c r="J210" i="6" s="1"/>
  <c r="F210" i="6"/>
  <c r="G210" i="6" s="1"/>
  <c r="L208" i="6"/>
  <c r="M208" i="6" s="1"/>
  <c r="I208" i="6"/>
  <c r="J208" i="6" s="1"/>
  <c r="F208" i="6"/>
  <c r="G208" i="6" s="1"/>
  <c r="L206" i="6"/>
  <c r="M206" i="6" s="1"/>
  <c r="I206" i="6"/>
  <c r="J206" i="6" s="1"/>
  <c r="F206" i="6"/>
  <c r="G206" i="6" s="1"/>
  <c r="L204" i="6"/>
  <c r="M204" i="6" s="1"/>
  <c r="I204" i="6"/>
  <c r="J204" i="6" s="1"/>
  <c r="F204" i="6"/>
  <c r="G204" i="6" s="1"/>
  <c r="L202" i="6"/>
  <c r="M202" i="6" s="1"/>
  <c r="I202" i="6"/>
  <c r="J202" i="6" s="1"/>
  <c r="F202" i="6"/>
  <c r="G202" i="6" s="1"/>
  <c r="L200" i="6"/>
  <c r="M200" i="6" s="1"/>
  <c r="I200" i="6"/>
  <c r="J200" i="6" s="1"/>
  <c r="F200" i="6"/>
  <c r="G200" i="6" s="1"/>
  <c r="L198" i="6"/>
  <c r="M198" i="6" s="1"/>
  <c r="I198" i="6"/>
  <c r="J198" i="6" s="1"/>
  <c r="F198" i="6"/>
  <c r="G198" i="6" s="1"/>
  <c r="L196" i="6"/>
  <c r="M196" i="6" s="1"/>
  <c r="I196" i="6"/>
  <c r="J196" i="6" s="1"/>
  <c r="F196" i="6"/>
  <c r="G196" i="6" s="1"/>
  <c r="L194" i="6"/>
  <c r="M194" i="6" s="1"/>
  <c r="I194" i="6"/>
  <c r="J194" i="6" s="1"/>
  <c r="F194" i="6"/>
  <c r="G194" i="6" s="1"/>
  <c r="L192" i="6"/>
  <c r="M192" i="6" s="1"/>
  <c r="I192" i="6"/>
  <c r="J192" i="6" s="1"/>
  <c r="F192" i="6"/>
  <c r="G192" i="6" s="1"/>
  <c r="L190" i="6"/>
  <c r="M190" i="6" s="1"/>
  <c r="I190" i="6"/>
  <c r="J190" i="6" s="1"/>
  <c r="F190" i="6"/>
  <c r="G190" i="6" s="1"/>
  <c r="L188" i="6"/>
  <c r="M188" i="6" s="1"/>
  <c r="I188" i="6"/>
  <c r="J188" i="6" s="1"/>
  <c r="F188" i="6"/>
  <c r="G188" i="6" s="1"/>
  <c r="L186" i="6"/>
  <c r="M186" i="6" s="1"/>
  <c r="I186" i="6"/>
  <c r="J186" i="6" s="1"/>
  <c r="F186" i="6"/>
  <c r="G186" i="6" s="1"/>
  <c r="L184" i="6"/>
  <c r="M184" i="6" s="1"/>
  <c r="I184" i="6"/>
  <c r="J184" i="6" s="1"/>
  <c r="F184" i="6"/>
  <c r="G184" i="6" s="1"/>
  <c r="L182" i="6"/>
  <c r="M182" i="6" s="1"/>
  <c r="I182" i="6"/>
  <c r="J182" i="6" s="1"/>
  <c r="F182" i="6"/>
  <c r="G182" i="6" s="1"/>
  <c r="L180" i="6"/>
  <c r="M180" i="6" s="1"/>
  <c r="I180" i="6"/>
  <c r="J180" i="6" s="1"/>
  <c r="F180" i="6"/>
  <c r="G180" i="6" s="1"/>
  <c r="L178" i="6"/>
  <c r="M178" i="6" s="1"/>
  <c r="I178" i="6"/>
  <c r="J178" i="6" s="1"/>
  <c r="F178" i="6"/>
  <c r="G178" i="6" s="1"/>
  <c r="L176" i="6"/>
  <c r="M176" i="6" s="1"/>
  <c r="I176" i="6"/>
  <c r="J176" i="6" s="1"/>
  <c r="F176" i="6"/>
  <c r="G176" i="6" s="1"/>
  <c r="L174" i="6"/>
  <c r="M174" i="6" s="1"/>
  <c r="I174" i="6"/>
  <c r="J174" i="6" s="1"/>
  <c r="F174" i="6"/>
  <c r="G174" i="6" s="1"/>
  <c r="L172" i="6"/>
  <c r="M172" i="6" s="1"/>
  <c r="I172" i="6"/>
  <c r="J172" i="6" s="1"/>
  <c r="F172" i="6"/>
  <c r="G172" i="6" s="1"/>
  <c r="L170" i="6"/>
  <c r="M170" i="6" s="1"/>
  <c r="I170" i="6"/>
  <c r="J170" i="6" s="1"/>
  <c r="F170" i="6"/>
  <c r="G170" i="6" s="1"/>
  <c r="L168" i="6"/>
  <c r="M168" i="6" s="1"/>
  <c r="I168" i="6"/>
  <c r="J168" i="6" s="1"/>
  <c r="F168" i="6"/>
  <c r="G168" i="6" s="1"/>
  <c r="L166" i="6"/>
  <c r="M166" i="6" s="1"/>
  <c r="I166" i="6"/>
  <c r="J166" i="6" s="1"/>
  <c r="F166" i="6"/>
  <c r="G166" i="6" s="1"/>
  <c r="L164" i="6"/>
  <c r="M164" i="6" s="1"/>
  <c r="I164" i="6"/>
  <c r="J164" i="6" s="1"/>
  <c r="F164" i="6"/>
  <c r="G164" i="6" s="1"/>
  <c r="L162" i="6"/>
  <c r="M162" i="6" s="1"/>
  <c r="I162" i="6"/>
  <c r="J162" i="6" s="1"/>
  <c r="F162" i="6"/>
  <c r="G162" i="6" s="1"/>
  <c r="L160" i="6"/>
  <c r="M160" i="6" s="1"/>
  <c r="I160" i="6"/>
  <c r="J160" i="6" s="1"/>
  <c r="F160" i="6"/>
  <c r="G160" i="6" s="1"/>
  <c r="L158" i="6"/>
  <c r="M158" i="6" s="1"/>
  <c r="I158" i="6"/>
  <c r="J158" i="6" s="1"/>
  <c r="F158" i="6"/>
  <c r="G158" i="6" s="1"/>
  <c r="L156" i="6"/>
  <c r="M156" i="6" s="1"/>
  <c r="I156" i="6"/>
  <c r="J156" i="6" s="1"/>
  <c r="F156" i="6"/>
  <c r="G156" i="6" s="1"/>
  <c r="L154" i="6"/>
  <c r="M154" i="6" s="1"/>
  <c r="I154" i="6"/>
  <c r="J154" i="6" s="1"/>
  <c r="F154" i="6"/>
  <c r="G154" i="6" s="1"/>
  <c r="L152" i="6"/>
  <c r="M152" i="6" s="1"/>
  <c r="I152" i="6"/>
  <c r="J152" i="6" s="1"/>
  <c r="F152" i="6"/>
  <c r="G152" i="6" s="1"/>
  <c r="L150" i="6"/>
  <c r="M150" i="6" s="1"/>
  <c r="I150" i="6"/>
  <c r="J150" i="6" s="1"/>
  <c r="F150" i="6"/>
  <c r="G150" i="6" s="1"/>
  <c r="L148" i="6"/>
  <c r="M148" i="6" s="1"/>
  <c r="I148" i="6"/>
  <c r="J148" i="6" s="1"/>
  <c r="F148" i="6"/>
  <c r="G148" i="6" s="1"/>
  <c r="L146" i="6"/>
  <c r="M146" i="6" s="1"/>
  <c r="I146" i="6"/>
  <c r="J146" i="6" s="1"/>
  <c r="F146" i="6"/>
  <c r="G146" i="6" s="1"/>
  <c r="L144" i="6"/>
  <c r="M144" i="6" s="1"/>
  <c r="I144" i="6"/>
  <c r="J144" i="6" s="1"/>
  <c r="F144" i="6"/>
  <c r="G144" i="6" s="1"/>
  <c r="L142" i="6"/>
  <c r="M142" i="6" s="1"/>
  <c r="I142" i="6"/>
  <c r="J142" i="6" s="1"/>
  <c r="F142" i="6"/>
  <c r="G142" i="6" s="1"/>
  <c r="L140" i="6"/>
  <c r="M140" i="6" s="1"/>
  <c r="I140" i="6"/>
  <c r="J140" i="6" s="1"/>
  <c r="F140" i="6"/>
  <c r="G140" i="6" s="1"/>
  <c r="L138" i="6"/>
  <c r="M138" i="6" s="1"/>
  <c r="I138" i="6"/>
  <c r="J138" i="6" s="1"/>
  <c r="F138" i="6"/>
  <c r="G138" i="6" s="1"/>
  <c r="L136" i="6"/>
  <c r="M136" i="6" s="1"/>
  <c r="I136" i="6"/>
  <c r="J136" i="6" s="1"/>
  <c r="F136" i="6"/>
  <c r="G136" i="6" s="1"/>
  <c r="L134" i="6"/>
  <c r="M134" i="6" s="1"/>
  <c r="I134" i="6"/>
  <c r="J134" i="6" s="1"/>
  <c r="F134" i="6"/>
  <c r="G134" i="6" s="1"/>
  <c r="L132" i="6"/>
  <c r="M132" i="6" s="1"/>
  <c r="I132" i="6"/>
  <c r="J132" i="6" s="1"/>
  <c r="F132" i="6"/>
  <c r="G132" i="6" s="1"/>
  <c r="L130" i="6"/>
  <c r="M130" i="6" s="1"/>
  <c r="I130" i="6"/>
  <c r="J130" i="6" s="1"/>
  <c r="F130" i="6"/>
  <c r="G130" i="6" s="1"/>
  <c r="L128" i="6"/>
  <c r="M128" i="6" s="1"/>
  <c r="I128" i="6"/>
  <c r="J128" i="6" s="1"/>
  <c r="F128" i="6"/>
  <c r="G128" i="6" s="1"/>
  <c r="L126" i="6"/>
  <c r="M126" i="6" s="1"/>
  <c r="I126" i="6"/>
  <c r="J126" i="6" s="1"/>
  <c r="F126" i="6"/>
  <c r="G126" i="6" s="1"/>
  <c r="L124" i="6"/>
  <c r="M124" i="6" s="1"/>
  <c r="I124" i="6"/>
  <c r="J124" i="6" s="1"/>
  <c r="F124" i="6"/>
  <c r="G124" i="6" s="1"/>
  <c r="L122" i="6"/>
  <c r="M122" i="6" s="1"/>
  <c r="I122" i="6"/>
  <c r="J122" i="6" s="1"/>
  <c r="F122" i="6"/>
  <c r="G122" i="6" s="1"/>
  <c r="L120" i="6"/>
  <c r="M120" i="6" s="1"/>
  <c r="I120" i="6"/>
  <c r="J120" i="6" s="1"/>
  <c r="F120" i="6"/>
  <c r="G120" i="6" s="1"/>
  <c r="L118" i="6"/>
  <c r="M118" i="6" s="1"/>
  <c r="I118" i="6"/>
  <c r="J118" i="6" s="1"/>
  <c r="F118" i="6"/>
  <c r="G118" i="6" s="1"/>
  <c r="L117" i="6"/>
  <c r="M117" i="6" s="1"/>
  <c r="I117" i="6"/>
  <c r="J117" i="6" s="1"/>
  <c r="F117" i="6"/>
  <c r="G117" i="6" s="1"/>
  <c r="L116" i="6"/>
  <c r="M116" i="6" s="1"/>
  <c r="I116" i="6"/>
  <c r="J116" i="6" s="1"/>
  <c r="F116" i="6"/>
  <c r="G116" i="6" s="1"/>
  <c r="L114" i="6"/>
  <c r="M114" i="6" s="1"/>
  <c r="I114" i="6"/>
  <c r="J114" i="6" s="1"/>
  <c r="F114" i="6"/>
  <c r="G114" i="6" s="1"/>
  <c r="L112" i="6"/>
  <c r="M112" i="6" s="1"/>
  <c r="I112" i="6"/>
  <c r="J112" i="6" s="1"/>
  <c r="F112" i="6"/>
  <c r="G112" i="6" s="1"/>
  <c r="L110" i="6"/>
  <c r="M110" i="6" s="1"/>
  <c r="I110" i="6"/>
  <c r="J110" i="6" s="1"/>
  <c r="F110" i="6"/>
  <c r="G110" i="6" s="1"/>
  <c r="L108" i="6"/>
  <c r="M108" i="6" s="1"/>
  <c r="I108" i="6"/>
  <c r="J108" i="6" s="1"/>
  <c r="F108" i="6"/>
  <c r="G108" i="6" s="1"/>
  <c r="L106" i="6"/>
  <c r="M106" i="6" s="1"/>
  <c r="I106" i="6"/>
  <c r="J106" i="6" s="1"/>
  <c r="F106" i="6"/>
  <c r="G106" i="6" s="1"/>
  <c r="L104" i="6"/>
  <c r="M104" i="6" s="1"/>
  <c r="I104" i="6"/>
  <c r="J104" i="6" s="1"/>
  <c r="F104" i="6"/>
  <c r="G104" i="6" s="1"/>
  <c r="L103" i="6"/>
  <c r="M103" i="6" s="1"/>
  <c r="I103" i="6"/>
  <c r="J103" i="6" s="1"/>
  <c r="F103" i="6"/>
  <c r="G103" i="6" s="1"/>
  <c r="L102" i="6"/>
  <c r="M102" i="6" s="1"/>
  <c r="I102" i="6"/>
  <c r="J102" i="6" s="1"/>
  <c r="F102" i="6"/>
  <c r="G102" i="6" s="1"/>
  <c r="L100" i="6"/>
  <c r="M100" i="6" s="1"/>
  <c r="I100" i="6"/>
  <c r="J100" i="6" s="1"/>
  <c r="F100" i="6"/>
  <c r="G100" i="6" s="1"/>
  <c r="L98" i="6"/>
  <c r="M98" i="6" s="1"/>
  <c r="I98" i="6"/>
  <c r="J98" i="6" s="1"/>
  <c r="F98" i="6"/>
  <c r="G98" i="6" s="1"/>
  <c r="L96" i="6"/>
  <c r="M96" i="6" s="1"/>
  <c r="I96" i="6"/>
  <c r="J96" i="6" s="1"/>
  <c r="F96" i="6"/>
  <c r="G96" i="6" s="1"/>
  <c r="L95" i="6"/>
  <c r="M95" i="6" s="1"/>
  <c r="I95" i="6"/>
  <c r="J95" i="6" s="1"/>
  <c r="F95" i="6"/>
  <c r="G95" i="6" s="1"/>
  <c r="L93" i="6"/>
  <c r="M93" i="6" s="1"/>
  <c r="I93" i="6"/>
  <c r="J93" i="6" s="1"/>
  <c r="F93" i="6"/>
  <c r="G93" i="6" s="1"/>
  <c r="L92" i="6"/>
  <c r="M92" i="6" s="1"/>
  <c r="I92" i="6"/>
  <c r="J92" i="6" s="1"/>
  <c r="F92" i="6"/>
  <c r="G92" i="6" s="1"/>
  <c r="L91" i="6"/>
  <c r="M91" i="6" s="1"/>
  <c r="I91" i="6"/>
  <c r="J91" i="6" s="1"/>
  <c r="F91" i="6"/>
  <c r="G91" i="6" s="1"/>
  <c r="F89" i="6"/>
  <c r="L88" i="6"/>
  <c r="M88" i="6" s="1"/>
  <c r="I88" i="6"/>
  <c r="J88" i="6" s="1"/>
  <c r="F88" i="6"/>
  <c r="G88" i="6" s="1"/>
  <c r="L87" i="6"/>
  <c r="I87" i="6"/>
  <c r="F87" i="6"/>
  <c r="G87" i="6" s="1"/>
  <c r="F85" i="6"/>
  <c r="L84" i="6"/>
  <c r="M84" i="6" s="1"/>
  <c r="I84" i="6"/>
  <c r="J84" i="6" s="1"/>
  <c r="F84" i="6"/>
  <c r="G84" i="6" s="1"/>
  <c r="L83" i="6"/>
  <c r="M83" i="6" s="1"/>
  <c r="I83" i="6"/>
  <c r="J83" i="6" s="1"/>
  <c r="F83" i="6"/>
  <c r="G83" i="6" s="1"/>
  <c r="L81" i="6"/>
  <c r="M81" i="6" s="1"/>
  <c r="I81" i="6"/>
  <c r="J81" i="6" s="1"/>
  <c r="F81" i="6"/>
  <c r="G81" i="6" s="1"/>
  <c r="L79" i="6"/>
  <c r="M79" i="6" s="1"/>
  <c r="F79" i="6"/>
  <c r="G79" i="6" s="1"/>
  <c r="I79" i="6"/>
  <c r="J79" i="6" s="1"/>
  <c r="L78" i="6"/>
  <c r="M78" i="6" s="1"/>
  <c r="I78" i="6"/>
  <c r="J78" i="6" s="1"/>
  <c r="F78" i="6"/>
  <c r="G78" i="6" s="1"/>
  <c r="L77" i="6"/>
  <c r="M77" i="6" s="1"/>
  <c r="I77" i="6"/>
  <c r="J77" i="6" s="1"/>
  <c r="F77" i="6"/>
  <c r="G77" i="6" s="1"/>
  <c r="L76" i="6"/>
  <c r="M76" i="6" s="1"/>
  <c r="I76" i="6"/>
  <c r="J76" i="6" s="1"/>
  <c r="F76" i="6"/>
  <c r="G76" i="6" s="1"/>
  <c r="L75" i="6"/>
  <c r="M75" i="6" s="1"/>
  <c r="I75" i="6"/>
  <c r="J75" i="6" s="1"/>
  <c r="F75" i="6"/>
  <c r="G75" i="6" s="1"/>
  <c r="L74" i="6"/>
  <c r="M74" i="6" s="1"/>
  <c r="I74" i="6"/>
  <c r="J74" i="6" s="1"/>
  <c r="F74" i="6"/>
  <c r="G74" i="6" s="1"/>
  <c r="L73" i="6"/>
  <c r="M73" i="6" s="1"/>
  <c r="I73" i="6"/>
  <c r="J73" i="6" s="1"/>
  <c r="F73" i="6"/>
  <c r="G73" i="6" s="1"/>
  <c r="L72" i="6"/>
  <c r="M72" i="6" s="1"/>
  <c r="I72" i="6"/>
  <c r="J72" i="6" s="1"/>
  <c r="F72" i="6"/>
  <c r="G72" i="6" s="1"/>
  <c r="L71" i="6"/>
  <c r="M71" i="6" s="1"/>
  <c r="I71" i="6"/>
  <c r="J71" i="6" s="1"/>
  <c r="F71" i="6"/>
  <c r="G71" i="6" s="1"/>
  <c r="L70" i="6"/>
  <c r="M70" i="6" s="1"/>
  <c r="I70" i="6"/>
  <c r="J70" i="6" s="1"/>
  <c r="F70" i="6"/>
  <c r="G70" i="6" s="1"/>
  <c r="L69" i="6"/>
  <c r="M69" i="6" s="1"/>
  <c r="I69" i="6"/>
  <c r="J69" i="6" s="1"/>
  <c r="F69" i="6"/>
  <c r="G69" i="6" s="1"/>
  <c r="L68" i="6"/>
  <c r="M68" i="6" s="1"/>
  <c r="I68" i="6"/>
  <c r="J68" i="6" s="1"/>
  <c r="F68" i="6"/>
  <c r="G68" i="6" s="1"/>
  <c r="L67" i="6"/>
  <c r="M67" i="6" s="1"/>
  <c r="I67" i="6"/>
  <c r="J67" i="6" s="1"/>
  <c r="F67" i="6"/>
  <c r="G67" i="6" s="1"/>
  <c r="L66" i="6"/>
  <c r="M66" i="6" s="1"/>
  <c r="I66" i="6"/>
  <c r="J66" i="6" s="1"/>
  <c r="F66" i="6"/>
  <c r="G66" i="6" s="1"/>
  <c r="L65" i="6"/>
  <c r="M65" i="6" s="1"/>
  <c r="I65" i="6"/>
  <c r="J65" i="6" s="1"/>
  <c r="F65" i="6"/>
  <c r="G65" i="6" s="1"/>
  <c r="L64" i="6"/>
  <c r="M64" i="6" s="1"/>
  <c r="I64" i="6"/>
  <c r="J64" i="6" s="1"/>
  <c r="F64" i="6"/>
  <c r="G64" i="6" s="1"/>
  <c r="L63" i="6"/>
  <c r="M63" i="6" s="1"/>
  <c r="I63" i="6"/>
  <c r="J63" i="6" s="1"/>
  <c r="F63" i="6"/>
  <c r="G63" i="6" s="1"/>
  <c r="L62" i="6"/>
  <c r="M62" i="6" s="1"/>
  <c r="I62" i="6"/>
  <c r="J62" i="6" s="1"/>
  <c r="F62" i="6"/>
  <c r="G62" i="6" s="1"/>
  <c r="L61" i="6"/>
  <c r="M61" i="6" s="1"/>
  <c r="I61" i="6"/>
  <c r="J61" i="6" s="1"/>
  <c r="F61" i="6"/>
  <c r="G61" i="6" s="1"/>
  <c r="L60" i="6"/>
  <c r="M60" i="6" s="1"/>
  <c r="I60" i="6"/>
  <c r="J60" i="6" s="1"/>
  <c r="F60" i="6"/>
  <c r="G60" i="6" s="1"/>
  <c r="L59" i="6"/>
  <c r="M59" i="6" s="1"/>
  <c r="I59" i="6"/>
  <c r="J59" i="6" s="1"/>
  <c r="F59" i="6"/>
  <c r="G59" i="6" s="1"/>
  <c r="L58" i="6"/>
  <c r="M58" i="6" s="1"/>
  <c r="I58" i="6"/>
  <c r="J58" i="6" s="1"/>
  <c r="F58" i="6"/>
  <c r="G58" i="6" s="1"/>
  <c r="L57" i="6"/>
  <c r="M57" i="6" s="1"/>
  <c r="I57" i="6"/>
  <c r="J57" i="6" s="1"/>
  <c r="F57" i="6"/>
  <c r="G57" i="6" s="1"/>
  <c r="L56" i="6"/>
  <c r="M56" i="6" s="1"/>
  <c r="I56" i="6"/>
  <c r="J56" i="6" s="1"/>
  <c r="F56" i="6"/>
  <c r="G56" i="6" s="1"/>
  <c r="L55" i="6"/>
  <c r="M55" i="6" s="1"/>
  <c r="I55" i="6"/>
  <c r="J55" i="6" s="1"/>
  <c r="F55" i="6"/>
  <c r="G55" i="6" s="1"/>
  <c r="L54" i="6"/>
  <c r="M54" i="6" s="1"/>
  <c r="I54" i="6"/>
  <c r="J54" i="6" s="1"/>
  <c r="F54" i="6"/>
  <c r="G54" i="6" s="1"/>
  <c r="L53" i="6"/>
  <c r="M53" i="6" s="1"/>
  <c r="I53" i="6"/>
  <c r="J53" i="6" s="1"/>
  <c r="F53" i="6"/>
  <c r="G53" i="6" s="1"/>
  <c r="L52" i="6"/>
  <c r="M52" i="6" s="1"/>
  <c r="I52" i="6"/>
  <c r="J52" i="6" s="1"/>
  <c r="F52" i="6"/>
  <c r="G52" i="6" s="1"/>
  <c r="L51" i="6"/>
  <c r="M51" i="6" s="1"/>
  <c r="I51" i="6"/>
  <c r="J51" i="6" s="1"/>
  <c r="F51" i="6"/>
  <c r="G51" i="6" s="1"/>
  <c r="L50" i="6"/>
  <c r="M50" i="6" s="1"/>
  <c r="I50" i="6"/>
  <c r="J50" i="6" s="1"/>
  <c r="F50" i="6"/>
  <c r="G50" i="6" s="1"/>
  <c r="L49" i="6"/>
  <c r="M49" i="6" s="1"/>
  <c r="I49" i="6"/>
  <c r="J49" i="6" s="1"/>
  <c r="F49" i="6"/>
  <c r="G49" i="6" s="1"/>
  <c r="L48" i="6"/>
  <c r="M48" i="6" s="1"/>
  <c r="I48" i="6"/>
  <c r="J48" i="6" s="1"/>
  <c r="F48" i="6"/>
  <c r="G48" i="6" s="1"/>
  <c r="L47" i="6"/>
  <c r="M47" i="6" s="1"/>
  <c r="I47" i="6"/>
  <c r="J47" i="6" s="1"/>
  <c r="F47" i="6"/>
  <c r="G47" i="6" s="1"/>
  <c r="L46" i="6"/>
  <c r="M46" i="6" s="1"/>
  <c r="I46" i="6"/>
  <c r="J46" i="6" s="1"/>
  <c r="F46" i="6"/>
  <c r="G46" i="6" s="1"/>
  <c r="L45" i="6"/>
  <c r="M45" i="6" s="1"/>
  <c r="I45" i="6"/>
  <c r="J45" i="6" s="1"/>
  <c r="F45" i="6"/>
  <c r="G45" i="6" s="1"/>
  <c r="L44" i="6"/>
  <c r="M44" i="6" s="1"/>
  <c r="I44" i="6"/>
  <c r="J44" i="6" s="1"/>
  <c r="F44" i="6"/>
  <c r="G44" i="6" s="1"/>
  <c r="L43" i="6"/>
  <c r="M43" i="6" s="1"/>
  <c r="I43" i="6"/>
  <c r="J43" i="6" s="1"/>
  <c r="F43" i="6"/>
  <c r="G43" i="6" s="1"/>
  <c r="L42" i="6"/>
  <c r="M42" i="6" s="1"/>
  <c r="I42" i="6"/>
  <c r="J42" i="6" s="1"/>
  <c r="F42" i="6"/>
  <c r="G42" i="6" s="1"/>
  <c r="L41" i="6"/>
  <c r="M41" i="6" s="1"/>
  <c r="I41" i="6"/>
  <c r="J41" i="6" s="1"/>
  <c r="F41" i="6"/>
  <c r="G41" i="6" s="1"/>
  <c r="L40" i="6"/>
  <c r="M40" i="6" s="1"/>
  <c r="I40" i="6"/>
  <c r="J40" i="6" s="1"/>
  <c r="F40" i="6"/>
  <c r="G40" i="6" s="1"/>
  <c r="L39" i="6"/>
  <c r="M39" i="6" s="1"/>
  <c r="I39" i="6"/>
  <c r="J39" i="6" s="1"/>
  <c r="F39" i="6"/>
  <c r="G39" i="6" s="1"/>
  <c r="L38" i="6"/>
  <c r="M38" i="6" s="1"/>
  <c r="I38" i="6"/>
  <c r="J38" i="6" s="1"/>
  <c r="F38" i="6"/>
  <c r="G38" i="6" s="1"/>
  <c r="L37" i="6"/>
  <c r="M37" i="6" s="1"/>
  <c r="I37" i="6"/>
  <c r="J37" i="6" s="1"/>
  <c r="F37" i="6"/>
  <c r="G37" i="6" s="1"/>
  <c r="L36" i="6"/>
  <c r="M36" i="6" s="1"/>
  <c r="I36" i="6"/>
  <c r="J36" i="6" s="1"/>
  <c r="F36" i="6"/>
  <c r="G36" i="6" s="1"/>
  <c r="L35" i="6"/>
  <c r="M35" i="6" s="1"/>
  <c r="I35" i="6"/>
  <c r="J35" i="6" s="1"/>
  <c r="F35" i="6"/>
  <c r="G35" i="6" s="1"/>
  <c r="L34" i="6"/>
  <c r="M34" i="6" s="1"/>
  <c r="I34" i="6"/>
  <c r="J34" i="6" s="1"/>
  <c r="F34" i="6"/>
  <c r="G34" i="6" s="1"/>
  <c r="L33" i="6"/>
  <c r="M33" i="6" s="1"/>
  <c r="I33" i="6"/>
  <c r="J33" i="6" s="1"/>
  <c r="F33" i="6"/>
  <c r="G33" i="6" s="1"/>
  <c r="L32" i="6"/>
  <c r="M32" i="6" s="1"/>
  <c r="I32" i="6"/>
  <c r="J32" i="6" s="1"/>
  <c r="F32" i="6"/>
  <c r="G32" i="6" s="1"/>
  <c r="L29" i="6"/>
  <c r="M29" i="6" s="1"/>
  <c r="I29" i="6"/>
  <c r="J29" i="6" s="1"/>
  <c r="F29" i="6"/>
  <c r="G29" i="6" s="1"/>
  <c r="L28" i="6"/>
  <c r="M28" i="6" s="1"/>
  <c r="I28" i="6"/>
  <c r="J28" i="6" s="1"/>
  <c r="F28" i="6"/>
  <c r="G28" i="6" s="1"/>
  <c r="L27" i="6"/>
  <c r="M27" i="6" s="1"/>
  <c r="I27" i="6"/>
  <c r="J27" i="6" s="1"/>
  <c r="F27" i="6"/>
  <c r="G27" i="6" s="1"/>
  <c r="L26" i="6"/>
  <c r="M26" i="6" s="1"/>
  <c r="I26" i="6"/>
  <c r="J26" i="6" s="1"/>
  <c r="F26" i="6"/>
  <c r="G26" i="6" s="1"/>
  <c r="L25" i="6"/>
  <c r="M25" i="6" s="1"/>
  <c r="I25" i="6"/>
  <c r="J25" i="6" s="1"/>
  <c r="F25" i="6"/>
  <c r="G25" i="6" s="1"/>
  <c r="L24" i="6"/>
  <c r="M24" i="6" s="1"/>
  <c r="I24" i="6"/>
  <c r="J24" i="6" s="1"/>
  <c r="F24" i="6"/>
  <c r="G24" i="6" s="1"/>
  <c r="L23" i="6"/>
  <c r="M23" i="6" s="1"/>
  <c r="I23" i="6"/>
  <c r="J23" i="6" s="1"/>
  <c r="F23" i="6"/>
  <c r="G23" i="6" s="1"/>
  <c r="L22" i="6"/>
  <c r="M22" i="6" s="1"/>
  <c r="I22" i="6"/>
  <c r="J22" i="6" s="1"/>
  <c r="F22" i="6"/>
  <c r="G22" i="6" s="1"/>
  <c r="L21" i="6"/>
  <c r="M21" i="6" s="1"/>
  <c r="I21" i="6"/>
  <c r="J21" i="6" s="1"/>
  <c r="F21" i="6"/>
  <c r="G21" i="6" s="1"/>
  <c r="L20" i="6"/>
  <c r="M20" i="6" s="1"/>
  <c r="I20" i="6"/>
  <c r="J20" i="6" s="1"/>
  <c r="F20" i="6"/>
  <c r="G20" i="6" s="1"/>
  <c r="L19" i="6"/>
  <c r="M19" i="6" s="1"/>
  <c r="I19" i="6"/>
  <c r="J19" i="6" s="1"/>
  <c r="F19" i="6"/>
  <c r="G19" i="6" s="1"/>
  <c r="L18" i="6"/>
  <c r="M18" i="6" s="1"/>
  <c r="I18" i="6"/>
  <c r="J18" i="6" s="1"/>
  <c r="F18" i="6"/>
  <c r="G18" i="6" s="1"/>
  <c r="L17" i="6"/>
  <c r="M17" i="6" s="1"/>
  <c r="I17" i="6"/>
  <c r="J17" i="6" s="1"/>
  <c r="F17" i="6"/>
  <c r="G17" i="6" s="1"/>
  <c r="L16" i="6"/>
  <c r="M16" i="6" s="1"/>
  <c r="I16" i="6"/>
  <c r="J16" i="6" s="1"/>
  <c r="F16" i="6"/>
  <c r="G16" i="6" s="1"/>
  <c r="L15" i="6"/>
  <c r="M15" i="6" s="1"/>
  <c r="I15" i="6"/>
  <c r="J15" i="6" s="1"/>
  <c r="F15" i="6"/>
  <c r="G15" i="6" s="1"/>
  <c r="L14" i="6"/>
  <c r="M14" i="6" s="1"/>
  <c r="L13" i="6"/>
  <c r="M13" i="6" s="1"/>
  <c r="I13" i="6"/>
  <c r="J13" i="6" s="1"/>
  <c r="F13" i="6"/>
  <c r="G13" i="6" s="1"/>
  <c r="L12" i="6"/>
  <c r="M12" i="6" s="1"/>
  <c r="I12" i="6"/>
  <c r="J12" i="6" s="1"/>
  <c r="F12" i="6"/>
  <c r="G12" i="6" s="1"/>
  <c r="L11" i="6"/>
  <c r="M11" i="6" s="1"/>
  <c r="I11" i="6"/>
  <c r="J11" i="6" s="1"/>
  <c r="F11" i="6"/>
  <c r="G11" i="6" s="1"/>
  <c r="L10" i="6"/>
  <c r="M10" i="6" s="1"/>
  <c r="I10" i="6"/>
  <c r="J10" i="6" s="1"/>
  <c r="F10" i="6"/>
  <c r="G10" i="6" s="1"/>
  <c r="L9" i="6"/>
  <c r="M9" i="6" s="1"/>
  <c r="I9" i="6"/>
  <c r="J9" i="6" s="1"/>
  <c r="F9" i="6"/>
  <c r="G9" i="6" s="1"/>
  <c r="L8" i="6"/>
  <c r="M8" i="6" s="1"/>
  <c r="I8" i="6"/>
  <c r="J8" i="6" s="1"/>
  <c r="F8" i="6"/>
  <c r="G8" i="6" s="1"/>
  <c r="L7" i="6"/>
  <c r="M7" i="6" s="1"/>
  <c r="I7" i="6"/>
  <c r="J7" i="6" s="1"/>
  <c r="F7" i="6"/>
  <c r="G7" i="6" s="1"/>
  <c r="L6" i="6"/>
  <c r="M6" i="6" s="1"/>
  <c r="I6" i="6"/>
  <c r="J6" i="6" s="1"/>
  <c r="F6" i="6"/>
  <c r="G6" i="6" s="1"/>
  <c r="L5" i="6"/>
  <c r="M5" i="6" s="1"/>
  <c r="I5" i="6"/>
  <c r="J5" i="6" s="1"/>
  <c r="F5" i="6"/>
  <c r="G5" i="6" s="1"/>
  <c r="L89" i="6" l="1"/>
  <c r="G89" i="6"/>
  <c r="G85" i="6"/>
  <c r="J85" i="6"/>
  <c r="I85" i="6"/>
  <c r="L85" i="6"/>
  <c r="M85" i="6"/>
  <c r="F14" i="6"/>
  <c r="G14" i="6" s="1"/>
  <c r="I89" i="6"/>
  <c r="J87" i="6"/>
  <c r="J89" i="6" s="1"/>
  <c r="I14" i="6"/>
  <c r="J14" i="6" s="1"/>
  <c r="M87" i="6"/>
  <c r="M89" i="6" s="1"/>
  <c r="L307" i="3"/>
  <c r="M307" i="3" s="1"/>
  <c r="I307" i="3"/>
  <c r="J307" i="3" s="1"/>
  <c r="F307" i="3"/>
  <c r="G307" i="3" s="1"/>
  <c r="H90" i="4" l="1"/>
  <c r="I90" i="4" s="1"/>
  <c r="K90" i="4"/>
  <c r="L90" i="4" s="1"/>
  <c r="N90" i="4"/>
  <c r="O90" i="4" s="1"/>
  <c r="L305" i="3" l="1"/>
  <c r="M305" i="3" s="1"/>
  <c r="I305" i="3"/>
  <c r="J305" i="3" s="1"/>
  <c r="F305" i="3"/>
  <c r="G305" i="3" s="1"/>
  <c r="N39" i="4" l="1"/>
  <c r="O39" i="4" s="1"/>
  <c r="K39" i="4"/>
  <c r="L39" i="4" s="1"/>
  <c r="H39" i="4"/>
  <c r="I39" i="4" s="1"/>
  <c r="N41" i="4"/>
  <c r="O41" i="4" s="1"/>
  <c r="K41" i="4"/>
  <c r="L41" i="4" s="1"/>
  <c r="H41" i="4"/>
  <c r="I41" i="4" s="1"/>
  <c r="L303" i="3" l="1"/>
  <c r="M303" i="3" s="1"/>
  <c r="I303" i="3"/>
  <c r="J303" i="3" s="1"/>
  <c r="F303" i="3"/>
  <c r="G303" i="3" s="1"/>
  <c r="F70" i="3" l="1"/>
  <c r="G70" i="3" s="1"/>
  <c r="I70" i="3"/>
  <c r="J70" i="3" s="1"/>
  <c r="L70" i="3"/>
  <c r="M70" i="3" s="1"/>
  <c r="L301" i="3" l="1"/>
  <c r="M301" i="3" s="1"/>
  <c r="I301" i="3"/>
  <c r="J301" i="3" s="1"/>
  <c r="F301" i="3"/>
  <c r="G301" i="3" s="1"/>
  <c r="L299" i="3"/>
  <c r="M299" i="3" s="1"/>
  <c r="I299" i="3"/>
  <c r="J299" i="3" s="1"/>
  <c r="F299" i="3"/>
  <c r="G299" i="3" s="1"/>
  <c r="L297" i="3"/>
  <c r="M297" i="3" s="1"/>
  <c r="I297" i="3"/>
  <c r="J297" i="3" s="1"/>
  <c r="F297" i="3"/>
  <c r="G297" i="3" s="1"/>
  <c r="L295" i="3"/>
  <c r="M295" i="3" s="1"/>
  <c r="I295" i="3"/>
  <c r="J295" i="3" s="1"/>
  <c r="F295" i="3"/>
  <c r="G295" i="3" s="1"/>
  <c r="L293" i="3" l="1"/>
  <c r="M293" i="3" s="1"/>
  <c r="I293" i="3"/>
  <c r="J293" i="3" s="1"/>
  <c r="F293" i="3"/>
  <c r="G293" i="3" s="1"/>
  <c r="H89" i="4" l="1"/>
  <c r="I89" i="4" s="1"/>
  <c r="K89" i="4"/>
  <c r="L89" i="4" s="1"/>
  <c r="N89" i="4"/>
  <c r="O89" i="4" s="1"/>
  <c r="N88" i="4"/>
  <c r="O88" i="4" s="1"/>
  <c r="K88" i="4"/>
  <c r="L88" i="4" s="1"/>
  <c r="H88" i="4"/>
  <c r="I88" i="4" s="1"/>
  <c r="H21" i="4"/>
  <c r="I21" i="4" s="1"/>
  <c r="K21" i="4"/>
  <c r="L21" i="4" s="1"/>
  <c r="N21" i="4"/>
  <c r="O21" i="4" s="1"/>
  <c r="G22" i="5" l="1"/>
  <c r="H22" i="5" s="1"/>
  <c r="J22" i="5"/>
  <c r="K22" i="5" s="1"/>
  <c r="M22" i="5"/>
  <c r="N22" i="5" s="1"/>
  <c r="G21" i="5"/>
  <c r="H21" i="5" s="1"/>
  <c r="J21" i="5"/>
  <c r="K21" i="5" s="1"/>
  <c r="M21" i="5"/>
  <c r="N21" i="5" s="1"/>
  <c r="G20" i="5"/>
  <c r="H20" i="5" s="1"/>
  <c r="J20" i="5"/>
  <c r="K20" i="5" s="1"/>
  <c r="M20" i="5"/>
  <c r="N20" i="5" s="1"/>
  <c r="M19" i="5"/>
  <c r="N19" i="5" s="1"/>
  <c r="J19" i="5"/>
  <c r="K19" i="5" s="1"/>
  <c r="G19" i="5"/>
  <c r="H19" i="5" s="1"/>
  <c r="G16" i="5"/>
  <c r="H16" i="5" s="1"/>
  <c r="J16" i="5"/>
  <c r="K16" i="5" s="1"/>
  <c r="M16" i="5"/>
  <c r="N16" i="5" s="1"/>
  <c r="G15" i="5"/>
  <c r="H15" i="5" s="1"/>
  <c r="J15" i="5"/>
  <c r="K15" i="5" s="1"/>
  <c r="M15" i="5"/>
  <c r="N15" i="5" s="1"/>
  <c r="G14" i="5"/>
  <c r="H14" i="5" s="1"/>
  <c r="J14" i="5"/>
  <c r="K14" i="5" s="1"/>
  <c r="M14" i="5"/>
  <c r="N14" i="5" s="1"/>
  <c r="M13" i="5"/>
  <c r="N13" i="5" s="1"/>
  <c r="J13" i="5"/>
  <c r="K13" i="5" s="1"/>
  <c r="G13" i="5"/>
  <c r="H13" i="5" s="1"/>
  <c r="G11" i="5"/>
  <c r="H11" i="5" s="1"/>
  <c r="J11" i="5"/>
  <c r="K11" i="5" s="1"/>
  <c r="M11" i="5"/>
  <c r="N11" i="5" s="1"/>
  <c r="G10" i="5"/>
  <c r="H10" i="5" s="1"/>
  <c r="J10" i="5"/>
  <c r="K10" i="5" s="1"/>
  <c r="M10" i="5"/>
  <c r="N10" i="5" s="1"/>
  <c r="G9" i="5"/>
  <c r="H9" i="5" s="1"/>
  <c r="J9" i="5"/>
  <c r="K9" i="5" s="1"/>
  <c r="M9" i="5"/>
  <c r="N9" i="5" s="1"/>
  <c r="M8" i="5"/>
  <c r="N8" i="5" s="1"/>
  <c r="J8" i="5"/>
  <c r="K8" i="5" s="1"/>
  <c r="G8" i="5"/>
  <c r="H8" i="5" s="1"/>
  <c r="M7" i="5"/>
  <c r="N7" i="5" s="1"/>
  <c r="J7" i="5"/>
  <c r="K7" i="5" s="1"/>
  <c r="G7" i="5"/>
  <c r="H7" i="5" s="1"/>
  <c r="M6" i="5"/>
  <c r="N6" i="5" s="1"/>
  <c r="J6" i="5"/>
  <c r="K6" i="5" s="1"/>
  <c r="G6" i="5"/>
  <c r="H6" i="5" s="1"/>
  <c r="M5" i="5"/>
  <c r="N5" i="5" s="1"/>
  <c r="J5" i="5"/>
  <c r="K5" i="5" s="1"/>
  <c r="G5" i="5"/>
  <c r="H5" i="5" s="1"/>
  <c r="L291" i="3" l="1"/>
  <c r="M291" i="3" s="1"/>
  <c r="I291" i="3"/>
  <c r="J291" i="3" s="1"/>
  <c r="F291" i="3"/>
  <c r="G291" i="3" s="1"/>
  <c r="L289" i="3" l="1"/>
  <c r="M289" i="3" s="1"/>
  <c r="I289" i="3"/>
  <c r="J289" i="3" s="1"/>
  <c r="F289" i="3"/>
  <c r="G289" i="3" s="1"/>
  <c r="L287" i="3" l="1"/>
  <c r="M287" i="3" s="1"/>
  <c r="I287" i="3"/>
  <c r="J287" i="3" s="1"/>
  <c r="F287" i="3"/>
  <c r="G287" i="3" s="1"/>
  <c r="L117" i="3" l="1"/>
  <c r="M117" i="3" s="1"/>
  <c r="I117" i="3"/>
  <c r="J117" i="3" s="1"/>
  <c r="F117" i="3"/>
  <c r="G117" i="3" s="1"/>
  <c r="L93" i="3" l="1"/>
  <c r="M93" i="3" s="1"/>
  <c r="I93" i="3"/>
  <c r="J93" i="3" s="1"/>
  <c r="F93" i="3"/>
  <c r="G93" i="3" s="1"/>
  <c r="L285" i="3" l="1"/>
  <c r="M285" i="3" s="1"/>
  <c r="I285" i="3"/>
  <c r="J285" i="3" s="1"/>
  <c r="F285" i="3"/>
  <c r="G285" i="3" s="1"/>
  <c r="F283" i="3"/>
  <c r="G283" i="3" s="1"/>
  <c r="I283" i="3"/>
  <c r="J283" i="3" s="1"/>
  <c r="L283" i="3"/>
  <c r="M283" i="3" s="1"/>
  <c r="L281" i="3" l="1"/>
  <c r="M281" i="3" s="1"/>
  <c r="I281" i="3"/>
  <c r="J281" i="3" s="1"/>
  <c r="F281" i="3"/>
  <c r="G281" i="3" s="1"/>
  <c r="H87" i="4" l="1"/>
  <c r="I87" i="4" s="1"/>
  <c r="K87" i="4"/>
  <c r="L87" i="4" s="1"/>
  <c r="N87" i="4"/>
  <c r="O87" i="4" s="1"/>
  <c r="H86" i="4"/>
  <c r="I86" i="4" s="1"/>
  <c r="K86" i="4"/>
  <c r="L86" i="4" s="1"/>
  <c r="N86" i="4"/>
  <c r="O86" i="4" s="1"/>
  <c r="L279" i="3" l="1"/>
  <c r="M279" i="3" s="1"/>
  <c r="I279" i="3"/>
  <c r="J279" i="3" s="1"/>
  <c r="F279" i="3"/>
  <c r="G279" i="3" s="1"/>
  <c r="L277" i="3" l="1"/>
  <c r="M277" i="3" s="1"/>
  <c r="I277" i="3"/>
  <c r="J277" i="3" s="1"/>
  <c r="F277" i="3"/>
  <c r="G277" i="3" s="1"/>
  <c r="L275" i="3" l="1"/>
  <c r="M275" i="3" s="1"/>
  <c r="I275" i="3"/>
  <c r="J275" i="3" s="1"/>
  <c r="F275" i="3"/>
  <c r="G275" i="3" s="1"/>
  <c r="H49" i="4" l="1"/>
  <c r="I49" i="4" s="1"/>
  <c r="K49" i="4"/>
  <c r="L49" i="4" s="1"/>
  <c r="N49" i="4"/>
  <c r="O49" i="4" s="1"/>
  <c r="L273" i="3" l="1"/>
  <c r="M273" i="3" s="1"/>
  <c r="I273" i="3"/>
  <c r="J273" i="3" s="1"/>
  <c r="F273" i="3"/>
  <c r="G273" i="3" s="1"/>
  <c r="L271" i="3" l="1"/>
  <c r="M271" i="3" s="1"/>
  <c r="I271" i="3"/>
  <c r="J271" i="3" s="1"/>
  <c r="F271" i="3"/>
  <c r="G271" i="3" s="1"/>
  <c r="L269" i="3" l="1"/>
  <c r="M269" i="3" s="1"/>
  <c r="I269" i="3"/>
  <c r="J269" i="3" s="1"/>
  <c r="F269" i="3"/>
  <c r="G269" i="3" s="1"/>
  <c r="L267" i="3" l="1"/>
  <c r="M267" i="3" s="1"/>
  <c r="I267" i="3"/>
  <c r="J267" i="3" s="1"/>
  <c r="F267" i="3"/>
  <c r="G267" i="3" s="1"/>
  <c r="H71" i="4" l="1"/>
  <c r="I71" i="4" s="1"/>
  <c r="K71" i="4"/>
  <c r="L71" i="4" s="1"/>
  <c r="N71" i="4"/>
  <c r="O71" i="4" s="1"/>
  <c r="H73" i="4"/>
  <c r="I73" i="4" s="1"/>
  <c r="K73" i="4"/>
  <c r="L73" i="4" s="1"/>
  <c r="N73" i="4"/>
  <c r="O73" i="4" s="1"/>
  <c r="L265" i="3" l="1"/>
  <c r="M265" i="3" s="1"/>
  <c r="I265" i="3"/>
  <c r="J265" i="3" s="1"/>
  <c r="F265" i="3"/>
  <c r="G265" i="3" s="1"/>
  <c r="L263" i="3" l="1"/>
  <c r="M263" i="3" s="1"/>
  <c r="I263" i="3"/>
  <c r="J263" i="3" s="1"/>
  <c r="F263" i="3"/>
  <c r="G263" i="3" s="1"/>
  <c r="H85" i="4" l="1"/>
  <c r="I85" i="4" s="1"/>
  <c r="K85" i="4"/>
  <c r="L85" i="4" s="1"/>
  <c r="N85" i="4"/>
  <c r="O85" i="4" s="1"/>
  <c r="L261" i="3" l="1"/>
  <c r="M261" i="3" s="1"/>
  <c r="I261" i="3"/>
  <c r="J261" i="3" s="1"/>
  <c r="F261" i="3"/>
  <c r="G261" i="3" s="1"/>
  <c r="L259" i="3"/>
  <c r="M259" i="3" s="1"/>
  <c r="I259" i="3"/>
  <c r="J259" i="3" s="1"/>
  <c r="F259" i="3"/>
  <c r="G259" i="3" s="1"/>
  <c r="L257" i="3"/>
  <c r="M257" i="3" s="1"/>
  <c r="I257" i="3"/>
  <c r="J257" i="3" s="1"/>
  <c r="F257" i="3"/>
  <c r="G257" i="3" s="1"/>
  <c r="L255" i="3" l="1"/>
  <c r="M255" i="3" s="1"/>
  <c r="I255" i="3"/>
  <c r="J255" i="3" s="1"/>
  <c r="F255" i="3"/>
  <c r="G255" i="3" s="1"/>
  <c r="L253" i="3"/>
  <c r="M253" i="3" s="1"/>
  <c r="I253" i="3"/>
  <c r="J253" i="3" s="1"/>
  <c r="F253" i="3"/>
  <c r="G253" i="3" s="1"/>
  <c r="L251" i="3" l="1"/>
  <c r="M251" i="3" s="1"/>
  <c r="I251" i="3"/>
  <c r="J251" i="3" s="1"/>
  <c r="F251" i="3"/>
  <c r="G251" i="3" s="1"/>
  <c r="L249" i="3" l="1"/>
  <c r="M249" i="3" s="1"/>
  <c r="I249" i="3"/>
  <c r="J249" i="3" s="1"/>
  <c r="F249" i="3"/>
  <c r="G249" i="3" s="1"/>
  <c r="L247" i="3" l="1"/>
  <c r="M247" i="3" s="1"/>
  <c r="I247" i="3"/>
  <c r="J247" i="3" s="1"/>
  <c r="F247" i="3"/>
  <c r="G247" i="3" s="1"/>
  <c r="L245" i="3"/>
  <c r="M245" i="3" s="1"/>
  <c r="I245" i="3"/>
  <c r="J245" i="3" s="1"/>
  <c r="F245" i="3"/>
  <c r="G245" i="3" s="1"/>
  <c r="H944" i="2" l="1"/>
  <c r="I944" i="2" s="1"/>
  <c r="K944" i="2"/>
  <c r="L944" i="2" s="1"/>
  <c r="N944" i="2"/>
  <c r="O944" i="2" s="1"/>
  <c r="H84" i="4" l="1"/>
  <c r="I84" i="4" s="1"/>
  <c r="K84" i="4"/>
  <c r="L84" i="4" s="1"/>
  <c r="N84" i="4"/>
  <c r="O84" i="4" s="1"/>
  <c r="L243" i="3" l="1"/>
  <c r="M243" i="3" s="1"/>
  <c r="I243" i="3"/>
  <c r="J243" i="3" s="1"/>
  <c r="F243" i="3"/>
  <c r="G243" i="3" s="1"/>
  <c r="L241" i="3"/>
  <c r="M241" i="3" s="1"/>
  <c r="I241" i="3"/>
  <c r="J241" i="3" s="1"/>
  <c r="F241" i="3"/>
  <c r="G241" i="3" s="1"/>
  <c r="L239" i="3"/>
  <c r="M239" i="3" s="1"/>
  <c r="I239" i="3"/>
  <c r="J239" i="3" s="1"/>
  <c r="F239" i="3"/>
  <c r="G239" i="3" s="1"/>
  <c r="L237" i="3" l="1"/>
  <c r="M237" i="3" s="1"/>
  <c r="I237" i="3"/>
  <c r="J237" i="3" s="1"/>
  <c r="F237" i="3"/>
  <c r="G237" i="3" s="1"/>
  <c r="L235" i="3"/>
  <c r="M235" i="3" s="1"/>
  <c r="I235" i="3"/>
  <c r="J235" i="3" s="1"/>
  <c r="F235" i="3"/>
  <c r="G235" i="3" s="1"/>
  <c r="L233" i="3" l="1"/>
  <c r="M233" i="3" s="1"/>
  <c r="I233" i="3"/>
  <c r="J233" i="3" s="1"/>
  <c r="F233" i="3"/>
  <c r="G233" i="3" s="1"/>
  <c r="L231" i="3"/>
  <c r="M231" i="3" s="1"/>
  <c r="I231" i="3"/>
  <c r="J231" i="3" s="1"/>
  <c r="F231" i="3"/>
  <c r="G231" i="3" s="1"/>
  <c r="L229" i="3" l="1"/>
  <c r="M229" i="3" s="1"/>
  <c r="I229" i="3"/>
  <c r="J229" i="3" s="1"/>
  <c r="F229" i="3"/>
  <c r="G229" i="3" s="1"/>
  <c r="L227" i="3" l="1"/>
  <c r="M227" i="3" s="1"/>
  <c r="I227" i="3"/>
  <c r="J227" i="3" s="1"/>
  <c r="F227" i="3"/>
  <c r="G227" i="3" s="1"/>
  <c r="L225" i="3" l="1"/>
  <c r="M225" i="3" s="1"/>
  <c r="I225" i="3"/>
  <c r="J225" i="3" s="1"/>
  <c r="F225" i="3"/>
  <c r="G225" i="3" s="1"/>
  <c r="L223" i="3" l="1"/>
  <c r="M223" i="3" s="1"/>
  <c r="I223" i="3"/>
  <c r="J223" i="3" s="1"/>
  <c r="F223" i="3"/>
  <c r="G223" i="3" s="1"/>
  <c r="L221" i="3"/>
  <c r="M221" i="3" s="1"/>
  <c r="I221" i="3"/>
  <c r="J221" i="3" s="1"/>
  <c r="F221" i="3"/>
  <c r="G221" i="3" s="1"/>
  <c r="H53" i="4" l="1"/>
  <c r="I53" i="4" s="1"/>
  <c r="K53" i="4"/>
  <c r="L53" i="4" s="1"/>
  <c r="N53" i="4"/>
  <c r="O53" i="4" s="1"/>
  <c r="L219" i="3" l="1"/>
  <c r="M219" i="3" s="1"/>
  <c r="I219" i="3"/>
  <c r="J219" i="3" s="1"/>
  <c r="F219" i="3"/>
  <c r="G219" i="3" s="1"/>
  <c r="L217" i="3" l="1"/>
  <c r="M217" i="3" s="1"/>
  <c r="I217" i="3"/>
  <c r="J217" i="3" s="1"/>
  <c r="F217" i="3"/>
  <c r="G217" i="3" s="1"/>
  <c r="L215" i="3"/>
  <c r="M215" i="3" s="1"/>
  <c r="I215" i="3"/>
  <c r="J215" i="3" s="1"/>
  <c r="F215" i="3"/>
  <c r="G215" i="3" s="1"/>
  <c r="H83" i="4" l="1"/>
  <c r="I83" i="4" s="1"/>
  <c r="K83" i="4"/>
  <c r="L83" i="4" s="1"/>
  <c r="N83" i="4"/>
  <c r="O83" i="4" s="1"/>
  <c r="H82" i="4"/>
  <c r="I82" i="4" s="1"/>
  <c r="K82" i="4"/>
  <c r="L82" i="4" s="1"/>
  <c r="N82" i="4"/>
  <c r="O82" i="4" s="1"/>
  <c r="L213" i="3" l="1"/>
  <c r="M213" i="3" s="1"/>
  <c r="I213" i="3"/>
  <c r="J213" i="3" s="1"/>
  <c r="F213" i="3"/>
  <c r="G213" i="3" s="1"/>
  <c r="L211" i="3"/>
  <c r="M211" i="3" s="1"/>
  <c r="I211" i="3"/>
  <c r="J211" i="3" s="1"/>
  <c r="F211" i="3"/>
  <c r="G211" i="3" s="1"/>
  <c r="L209" i="3" l="1"/>
  <c r="M209" i="3" s="1"/>
  <c r="I209" i="3"/>
  <c r="J209" i="3" s="1"/>
  <c r="F209" i="3"/>
  <c r="G209" i="3" s="1"/>
  <c r="L115" i="3" l="1"/>
  <c r="M115" i="3" s="1"/>
  <c r="I115" i="3"/>
  <c r="J115" i="3" s="1"/>
  <c r="F115" i="3"/>
  <c r="G115" i="3" s="1"/>
  <c r="L207" i="3" l="1"/>
  <c r="M207" i="3" s="1"/>
  <c r="I207" i="3"/>
  <c r="J207" i="3" s="1"/>
  <c r="F207" i="3"/>
  <c r="G207" i="3" s="1"/>
  <c r="L205" i="3" l="1"/>
  <c r="M205" i="3" s="1"/>
  <c r="I205" i="3"/>
  <c r="J205" i="3" s="1"/>
  <c r="F205" i="3"/>
  <c r="G205" i="3" s="1"/>
  <c r="L203" i="3" l="1"/>
  <c r="M203" i="3" s="1"/>
  <c r="I203" i="3"/>
  <c r="J203" i="3" s="1"/>
  <c r="F203" i="3"/>
  <c r="G203" i="3" s="1"/>
  <c r="L201" i="3" l="1"/>
  <c r="M201" i="3" s="1"/>
  <c r="I201" i="3"/>
  <c r="J201" i="3" s="1"/>
  <c r="F201" i="3"/>
  <c r="G201" i="3" s="1"/>
  <c r="L199" i="3"/>
  <c r="M199" i="3" s="1"/>
  <c r="I199" i="3"/>
  <c r="J199" i="3" s="1"/>
  <c r="F199" i="3"/>
  <c r="G199" i="3" s="1"/>
  <c r="L197" i="3"/>
  <c r="M197" i="3" s="1"/>
  <c r="I197" i="3"/>
  <c r="J197" i="3" s="1"/>
  <c r="F197" i="3"/>
  <c r="G197" i="3" s="1"/>
  <c r="L195" i="3"/>
  <c r="M195" i="3" s="1"/>
  <c r="I195" i="3"/>
  <c r="J195" i="3" s="1"/>
  <c r="F195" i="3"/>
  <c r="G195" i="3" s="1"/>
  <c r="L193" i="3" l="1"/>
  <c r="M193" i="3" s="1"/>
  <c r="I193" i="3"/>
  <c r="J193" i="3" s="1"/>
  <c r="F193" i="3"/>
  <c r="G193" i="3" s="1"/>
  <c r="L191" i="3"/>
  <c r="M191" i="3" s="1"/>
  <c r="I191" i="3"/>
  <c r="J191" i="3" s="1"/>
  <c r="F191" i="3"/>
  <c r="G191" i="3" s="1"/>
  <c r="L189" i="3" l="1"/>
  <c r="M189" i="3" s="1"/>
  <c r="I189" i="3"/>
  <c r="J189" i="3" s="1"/>
  <c r="F189" i="3"/>
  <c r="G189" i="3" s="1"/>
  <c r="L187" i="3" l="1"/>
  <c r="M187" i="3" s="1"/>
  <c r="I187" i="3"/>
  <c r="J187" i="3" s="1"/>
  <c r="F187" i="3"/>
  <c r="G187" i="3" s="1"/>
  <c r="L185" i="3" l="1"/>
  <c r="M185" i="3" s="1"/>
  <c r="I185" i="3"/>
  <c r="J185" i="3" s="1"/>
  <c r="F185" i="3"/>
  <c r="G185" i="3" s="1"/>
  <c r="L183" i="3" l="1"/>
  <c r="M183" i="3" s="1"/>
  <c r="I183" i="3"/>
  <c r="J183" i="3" s="1"/>
  <c r="F183" i="3"/>
  <c r="G183" i="3" s="1"/>
  <c r="H517" i="2" l="1"/>
  <c r="L181" i="3" l="1"/>
  <c r="M181" i="3" s="1"/>
  <c r="I181" i="3"/>
  <c r="J181" i="3" s="1"/>
  <c r="F181" i="3"/>
  <c r="G181" i="3" s="1"/>
  <c r="H28" i="4" l="1"/>
  <c r="I28" i="4" s="1"/>
  <c r="K28" i="4"/>
  <c r="L28" i="4" s="1"/>
  <c r="N28" i="4"/>
  <c r="O28" i="4" s="1"/>
  <c r="L179" i="3" l="1"/>
  <c r="M179" i="3" s="1"/>
  <c r="I179" i="3"/>
  <c r="J179" i="3" s="1"/>
  <c r="F179" i="3"/>
  <c r="G179" i="3" s="1"/>
  <c r="H9" i="4" l="1"/>
  <c r="I9" i="4" s="1"/>
  <c r="K9" i="4"/>
  <c r="L9" i="4" s="1"/>
  <c r="N9" i="4"/>
  <c r="O9" i="4" s="1"/>
  <c r="L177" i="3" l="1"/>
  <c r="M177" i="3" s="1"/>
  <c r="I177" i="3"/>
  <c r="J177" i="3" s="1"/>
  <c r="F177" i="3"/>
  <c r="G177" i="3" s="1"/>
  <c r="L175" i="3" l="1"/>
  <c r="M175" i="3" s="1"/>
  <c r="I175" i="3"/>
  <c r="J175" i="3" s="1"/>
  <c r="F175" i="3"/>
  <c r="G175" i="3" s="1"/>
  <c r="L173" i="3"/>
  <c r="M173" i="3" s="1"/>
  <c r="I173" i="3"/>
  <c r="J173" i="3" s="1"/>
  <c r="F173" i="3"/>
  <c r="G173" i="3" s="1"/>
  <c r="L171" i="3"/>
  <c r="M171" i="3" s="1"/>
  <c r="I171" i="3"/>
  <c r="J171" i="3" s="1"/>
  <c r="F171" i="3"/>
  <c r="G171" i="3" s="1"/>
  <c r="L169" i="3" l="1"/>
  <c r="M169" i="3" s="1"/>
  <c r="I169" i="3"/>
  <c r="J169" i="3" s="1"/>
  <c r="F169" i="3"/>
  <c r="G169" i="3" s="1"/>
  <c r="L167" i="3" l="1"/>
  <c r="M167" i="3" s="1"/>
  <c r="I167" i="3"/>
  <c r="J167" i="3" s="1"/>
  <c r="F167" i="3"/>
  <c r="G167" i="3" s="1"/>
  <c r="L165" i="3" l="1"/>
  <c r="M165" i="3" s="1"/>
  <c r="I165" i="3"/>
  <c r="J165" i="3" s="1"/>
  <c r="F165" i="3"/>
  <c r="G165" i="3" s="1"/>
  <c r="L163" i="3"/>
  <c r="M163" i="3" s="1"/>
  <c r="I163" i="3"/>
  <c r="J163" i="3" s="1"/>
  <c r="F163" i="3"/>
  <c r="G163" i="3" s="1"/>
  <c r="L161" i="3" l="1"/>
  <c r="M161" i="3" s="1"/>
  <c r="I161" i="3"/>
  <c r="J161" i="3" s="1"/>
  <c r="F161" i="3"/>
  <c r="G161" i="3" s="1"/>
  <c r="L159" i="3" l="1"/>
  <c r="M159" i="3" s="1"/>
  <c r="I159" i="3"/>
  <c r="J159" i="3" s="1"/>
  <c r="F159" i="3"/>
  <c r="G159" i="3" s="1"/>
  <c r="L157" i="3" l="1"/>
  <c r="M157" i="3" s="1"/>
  <c r="I157" i="3"/>
  <c r="J157" i="3" s="1"/>
  <c r="F157" i="3"/>
  <c r="G157" i="3" s="1"/>
  <c r="L155" i="3" l="1"/>
  <c r="M155" i="3" s="1"/>
  <c r="I155" i="3"/>
  <c r="J155" i="3" s="1"/>
  <c r="F155" i="3"/>
  <c r="G155" i="3" s="1"/>
  <c r="L153" i="3" l="1"/>
  <c r="M153" i="3" s="1"/>
  <c r="I153" i="3"/>
  <c r="J153" i="3" s="1"/>
  <c r="F153" i="3"/>
  <c r="G153" i="3" s="1"/>
  <c r="L151" i="3" l="1"/>
  <c r="M151" i="3" s="1"/>
  <c r="I151" i="3"/>
  <c r="J151" i="3" s="1"/>
  <c r="F151" i="3"/>
  <c r="G151" i="3" s="1"/>
  <c r="H37" i="4" l="1"/>
  <c r="I37" i="4" s="1"/>
  <c r="K37" i="4"/>
  <c r="L37" i="4" s="1"/>
  <c r="N37" i="4"/>
  <c r="O37" i="4" s="1"/>
  <c r="L149" i="3" l="1"/>
  <c r="M149" i="3" s="1"/>
  <c r="I149" i="3"/>
  <c r="J149" i="3" s="1"/>
  <c r="F149" i="3"/>
  <c r="G149" i="3" s="1"/>
  <c r="F147" i="3"/>
  <c r="H52" i="4" l="1"/>
  <c r="I52" i="4" s="1"/>
  <c r="K52" i="4"/>
  <c r="L52" i="4" s="1"/>
  <c r="N52" i="4"/>
  <c r="O52" i="4" s="1"/>
  <c r="L147" i="3" l="1"/>
  <c r="M147" i="3" s="1"/>
  <c r="I147" i="3"/>
  <c r="J147" i="3" s="1"/>
  <c r="G147" i="3"/>
  <c r="L145" i="3" l="1"/>
  <c r="M145" i="3" s="1"/>
  <c r="I145" i="3"/>
  <c r="J145" i="3" s="1"/>
  <c r="F145" i="3"/>
  <c r="G145" i="3" s="1"/>
  <c r="H26" i="4" l="1"/>
  <c r="I26" i="4" s="1"/>
  <c r="K26" i="4"/>
  <c r="L26" i="4" s="1"/>
  <c r="N26" i="4"/>
  <c r="O26" i="4" s="1"/>
  <c r="H25" i="4"/>
  <c r="I25" i="4" s="1"/>
  <c r="K25" i="4"/>
  <c r="L25" i="4" s="1"/>
  <c r="N25" i="4"/>
  <c r="O25" i="4" s="1"/>
  <c r="H45" i="4" l="1"/>
  <c r="I45" i="4" s="1"/>
  <c r="K45" i="4"/>
  <c r="L45" i="4" s="1"/>
  <c r="N45" i="4"/>
  <c r="O45" i="4" s="1"/>
  <c r="N75" i="4" l="1"/>
  <c r="O75" i="4" s="1"/>
  <c r="K75" i="4"/>
  <c r="L75" i="4" s="1"/>
  <c r="H75" i="4"/>
  <c r="I75" i="4" s="1"/>
  <c r="N81" i="4" l="1"/>
  <c r="O81" i="4" s="1"/>
  <c r="K81" i="4"/>
  <c r="L81" i="4" s="1"/>
  <c r="H81" i="4"/>
  <c r="I81" i="4" s="1"/>
  <c r="H80" i="4"/>
  <c r="I80" i="4" s="1"/>
  <c r="K80" i="4"/>
  <c r="L80" i="4" s="1"/>
  <c r="N80" i="4"/>
  <c r="O80" i="4" s="1"/>
  <c r="H15" i="4" l="1"/>
  <c r="I15" i="4" s="1"/>
  <c r="K15" i="4"/>
  <c r="L15" i="4" s="1"/>
  <c r="N15" i="4"/>
  <c r="O15" i="4" s="1"/>
  <c r="H17" i="4" l="1"/>
  <c r="I17" i="4" s="1"/>
  <c r="K17" i="4"/>
  <c r="L17" i="4" s="1"/>
  <c r="N17" i="4"/>
  <c r="O17" i="4" s="1"/>
  <c r="L143" i="3"/>
  <c r="M143" i="3" s="1"/>
  <c r="I143" i="3"/>
  <c r="J143" i="3" s="1"/>
  <c r="F143" i="3"/>
  <c r="G143" i="3" s="1"/>
  <c r="L141" i="3"/>
  <c r="M141" i="3" s="1"/>
  <c r="I141" i="3"/>
  <c r="J141" i="3" s="1"/>
  <c r="F141" i="3"/>
  <c r="G141" i="3" s="1"/>
  <c r="H79" i="4" l="1"/>
  <c r="I79" i="4" s="1"/>
  <c r="K79" i="4"/>
  <c r="L79" i="4" s="1"/>
  <c r="N79" i="4"/>
  <c r="O79" i="4" s="1"/>
  <c r="L139" i="3" l="1"/>
  <c r="M139" i="3" s="1"/>
  <c r="I139" i="3"/>
  <c r="J139" i="3" s="1"/>
  <c r="F139" i="3"/>
  <c r="G139" i="3" s="1"/>
  <c r="L137" i="3"/>
  <c r="M137" i="3" s="1"/>
  <c r="I137" i="3"/>
  <c r="J137" i="3" s="1"/>
  <c r="F137" i="3"/>
  <c r="G137" i="3" s="1"/>
  <c r="H55" i="4" l="1"/>
  <c r="I55" i="4" s="1"/>
  <c r="K55" i="4"/>
  <c r="L55" i="4" s="1"/>
  <c r="N55" i="4"/>
  <c r="O55" i="4" s="1"/>
  <c r="H31" i="4" l="1"/>
  <c r="I31" i="4" s="1"/>
  <c r="K31" i="4"/>
  <c r="L31" i="4" s="1"/>
  <c r="N31" i="4"/>
  <c r="O31" i="4" s="1"/>
  <c r="H32" i="4"/>
  <c r="I32" i="4" s="1"/>
  <c r="K32" i="4"/>
  <c r="L32" i="4" s="1"/>
  <c r="N32" i="4"/>
  <c r="O32" i="4" s="1"/>
  <c r="L28" i="3" l="1"/>
  <c r="M28" i="3" s="1"/>
  <c r="I28" i="3"/>
  <c r="J28" i="3" s="1"/>
  <c r="F28" i="3"/>
  <c r="G28" i="3" s="1"/>
  <c r="H34" i="4" l="1"/>
  <c r="I34" i="4" s="1"/>
  <c r="K34" i="4"/>
  <c r="L34" i="4" s="1"/>
  <c r="N34" i="4"/>
  <c r="O34" i="4" s="1"/>
  <c r="L135" i="3" l="1"/>
  <c r="M135" i="3" s="1"/>
  <c r="I135" i="3"/>
  <c r="J135" i="3" s="1"/>
  <c r="F135" i="3"/>
  <c r="G135" i="3" s="1"/>
  <c r="L133" i="3" l="1"/>
  <c r="M133" i="3" s="1"/>
  <c r="I133" i="3"/>
  <c r="J133" i="3" s="1"/>
  <c r="F133" i="3"/>
  <c r="G133" i="3" s="1"/>
  <c r="L131" i="3" l="1"/>
  <c r="M131" i="3" s="1"/>
  <c r="I131" i="3"/>
  <c r="J131" i="3" s="1"/>
  <c r="F131" i="3"/>
  <c r="G131" i="3" s="1"/>
  <c r="H42" i="4" l="1"/>
  <c r="I42" i="4" s="1"/>
  <c r="K42" i="4"/>
  <c r="L42" i="4" s="1"/>
  <c r="N42" i="4"/>
  <c r="O42" i="4" s="1"/>
  <c r="L129" i="3" l="1"/>
  <c r="M129" i="3" s="1"/>
  <c r="I129" i="3"/>
  <c r="J129" i="3" s="1"/>
  <c r="F129" i="3"/>
  <c r="G129" i="3" s="1"/>
  <c r="L127" i="3"/>
  <c r="M127" i="3" s="1"/>
  <c r="I127" i="3"/>
  <c r="J127" i="3" s="1"/>
  <c r="F127" i="3"/>
  <c r="G127" i="3" s="1"/>
  <c r="L8" i="3" l="1"/>
  <c r="M8" i="3" s="1"/>
  <c r="I8" i="3"/>
  <c r="J8" i="3" s="1"/>
  <c r="F8" i="3"/>
  <c r="G8" i="3" s="1"/>
  <c r="L125" i="3" l="1"/>
  <c r="M125" i="3" s="1"/>
  <c r="I125" i="3"/>
  <c r="J125" i="3" s="1"/>
  <c r="F125" i="3"/>
  <c r="G125" i="3" s="1"/>
  <c r="F39" i="3" l="1"/>
  <c r="G39" i="3" s="1"/>
  <c r="I39" i="3"/>
  <c r="J39" i="3" s="1"/>
  <c r="L39" i="3"/>
  <c r="M39" i="3" s="1"/>
  <c r="F10" i="3" l="1"/>
  <c r="G10" i="3" s="1"/>
  <c r="I10" i="3"/>
  <c r="J10" i="3" s="1"/>
  <c r="L10" i="3"/>
  <c r="M10" i="3" s="1"/>
  <c r="L6" i="3"/>
  <c r="M6" i="3" s="1"/>
  <c r="I6" i="3"/>
  <c r="J6" i="3" s="1"/>
  <c r="F6" i="3"/>
  <c r="G6" i="3" s="1"/>
  <c r="L5" i="3"/>
  <c r="M5" i="3" s="1"/>
  <c r="I5" i="3"/>
  <c r="J5" i="3" s="1"/>
  <c r="F5" i="3"/>
  <c r="G5" i="3" s="1"/>
  <c r="H47" i="4" l="1"/>
  <c r="I47" i="4" s="1"/>
  <c r="K47" i="4"/>
  <c r="L47" i="4" s="1"/>
  <c r="N47" i="4"/>
  <c r="O47" i="4" s="1"/>
  <c r="L123" i="3" l="1"/>
  <c r="M123" i="3" s="1"/>
  <c r="I123" i="3"/>
  <c r="J123" i="3" s="1"/>
  <c r="F123" i="3"/>
  <c r="G123" i="3" s="1"/>
  <c r="N7" i="4" l="1"/>
  <c r="O7" i="4" s="1"/>
  <c r="K7" i="4"/>
  <c r="L7" i="4" s="1"/>
  <c r="H7" i="4"/>
  <c r="I7" i="4" s="1"/>
  <c r="F54" i="3" l="1"/>
  <c r="G54" i="3" s="1"/>
  <c r="I54" i="3"/>
  <c r="J54" i="3" s="1"/>
  <c r="L54" i="3"/>
  <c r="M54" i="3" s="1"/>
  <c r="L119" i="3" l="1"/>
  <c r="M119" i="3" s="1"/>
  <c r="I119" i="3"/>
  <c r="J119" i="3" s="1"/>
  <c r="F119" i="3"/>
  <c r="G119" i="3" s="1"/>
  <c r="F61" i="3"/>
  <c r="G61" i="3" s="1"/>
  <c r="I61" i="3"/>
  <c r="J61" i="3" s="1"/>
  <c r="L61" i="3"/>
  <c r="M61" i="3" s="1"/>
  <c r="H65" i="4" l="1"/>
  <c r="I65" i="4" s="1"/>
  <c r="K65" i="4"/>
  <c r="L65" i="4" s="1"/>
  <c r="N65" i="4"/>
  <c r="O65" i="4" s="1"/>
  <c r="H44" i="4" l="1"/>
  <c r="I44" i="4" s="1"/>
  <c r="K44" i="4"/>
  <c r="L44" i="4" s="1"/>
  <c r="N44" i="4"/>
  <c r="O44" i="4" s="1"/>
  <c r="H36" i="4"/>
  <c r="I36" i="4" s="1"/>
  <c r="K36" i="4"/>
  <c r="L36" i="4" s="1"/>
  <c r="N36" i="4"/>
  <c r="O36" i="4" s="1"/>
  <c r="H48" i="4" l="1"/>
  <c r="I48" i="4" s="1"/>
  <c r="K48" i="4"/>
  <c r="L48" i="4" s="1"/>
  <c r="N48" i="4"/>
  <c r="O48" i="4" s="1"/>
  <c r="L121" i="3" l="1"/>
  <c r="M121" i="3" s="1"/>
  <c r="I121" i="3"/>
  <c r="J121" i="3" s="1"/>
  <c r="F121" i="3"/>
  <c r="G121" i="3" s="1"/>
  <c r="H74" i="4" l="1"/>
  <c r="I74" i="4" s="1"/>
  <c r="K74" i="4"/>
  <c r="L74" i="4" s="1"/>
  <c r="N74" i="4"/>
  <c r="O74" i="4" s="1"/>
  <c r="H29" i="4" l="1"/>
  <c r="I29" i="4" s="1"/>
  <c r="K29" i="4"/>
  <c r="L29" i="4" s="1"/>
  <c r="N29" i="4"/>
  <c r="O29" i="4" s="1"/>
  <c r="H33" i="4" l="1"/>
  <c r="I33" i="4" s="1"/>
  <c r="K33" i="4"/>
  <c r="L33" i="4" s="1"/>
  <c r="N33" i="4"/>
  <c r="O33" i="4" s="1"/>
  <c r="F16" i="3" l="1"/>
  <c r="G16" i="3" s="1"/>
  <c r="I16" i="3"/>
  <c r="J16" i="3" s="1"/>
  <c r="L16" i="3"/>
  <c r="M16" i="3" s="1"/>
  <c r="F34" i="3" l="1"/>
  <c r="G34" i="3" s="1"/>
  <c r="I34" i="3"/>
  <c r="J34" i="3" s="1"/>
  <c r="L34" i="3"/>
  <c r="M34" i="3" s="1"/>
  <c r="F44" i="3"/>
  <c r="G44" i="3" s="1"/>
  <c r="I44" i="3"/>
  <c r="J44" i="3" s="1"/>
  <c r="L44" i="3"/>
  <c r="M44" i="3" s="1"/>
  <c r="H7" i="2" l="1"/>
  <c r="H943" i="2"/>
  <c r="H942" i="2"/>
  <c r="H941" i="2"/>
  <c r="H940" i="2"/>
  <c r="H939" i="2"/>
  <c r="H938" i="2"/>
  <c r="H937" i="2"/>
  <c r="H936" i="2"/>
  <c r="H935" i="2"/>
  <c r="H934" i="2"/>
  <c r="H933" i="2"/>
  <c r="H932" i="2"/>
  <c r="H931" i="2"/>
  <c r="H930" i="2"/>
  <c r="H929" i="2"/>
  <c r="H928" i="2"/>
  <c r="H927" i="2"/>
  <c r="H926" i="2"/>
  <c r="H925" i="2"/>
  <c r="H924" i="2"/>
  <c r="H923" i="2"/>
  <c r="H922" i="2"/>
  <c r="H921" i="2"/>
  <c r="H920" i="2"/>
  <c r="H919" i="2"/>
  <c r="H918" i="2"/>
  <c r="H917" i="2"/>
  <c r="H916" i="2"/>
  <c r="H915" i="2"/>
  <c r="H914" i="2"/>
  <c r="H913" i="2"/>
  <c r="H912" i="2"/>
  <c r="H911" i="2"/>
  <c r="H910" i="2"/>
  <c r="H909" i="2"/>
  <c r="H908" i="2"/>
  <c r="H907" i="2"/>
  <c r="H906" i="2"/>
  <c r="H905" i="2"/>
  <c r="H904" i="2"/>
  <c r="H903" i="2"/>
  <c r="H902" i="2"/>
  <c r="H901" i="2"/>
  <c r="H900" i="2"/>
  <c r="H899" i="2"/>
  <c r="H898" i="2"/>
  <c r="H897" i="2"/>
  <c r="H896" i="2"/>
  <c r="H895" i="2"/>
  <c r="H894" i="2"/>
  <c r="H893" i="2"/>
  <c r="H892" i="2"/>
  <c r="H891" i="2"/>
  <c r="H890" i="2"/>
  <c r="H889" i="2"/>
  <c r="H888" i="2"/>
  <c r="H887" i="2"/>
  <c r="H886" i="2"/>
  <c r="H885" i="2"/>
  <c r="H884" i="2"/>
  <c r="H883" i="2"/>
  <c r="H882" i="2"/>
  <c r="H881" i="2"/>
  <c r="H880" i="2"/>
  <c r="H879" i="2"/>
  <c r="H878" i="2"/>
  <c r="H877" i="2"/>
  <c r="H876" i="2"/>
  <c r="H875" i="2"/>
  <c r="H874" i="2"/>
  <c r="H873" i="2"/>
  <c r="H872" i="2"/>
  <c r="H871" i="2"/>
  <c r="H870" i="2"/>
  <c r="H869" i="2"/>
  <c r="H868" i="2"/>
  <c r="H867" i="2"/>
  <c r="H866" i="2"/>
  <c r="H865" i="2"/>
  <c r="H864" i="2"/>
  <c r="H863" i="2"/>
  <c r="H862" i="2"/>
  <c r="H861" i="2"/>
  <c r="H860" i="2"/>
  <c r="H859" i="2"/>
  <c r="H858" i="2"/>
  <c r="H857" i="2"/>
  <c r="H856" i="2"/>
  <c r="H855" i="2"/>
  <c r="H854" i="2"/>
  <c r="H853" i="2"/>
  <c r="H852" i="2"/>
  <c r="H851" i="2"/>
  <c r="H850" i="2"/>
  <c r="H849" i="2"/>
  <c r="H848" i="2"/>
  <c r="H847" i="2"/>
  <c r="H846" i="2"/>
  <c r="H845" i="2"/>
  <c r="H844" i="2"/>
  <c r="H843" i="2"/>
  <c r="H842" i="2"/>
  <c r="H841" i="2"/>
  <c r="H840" i="2"/>
  <c r="H839" i="2"/>
  <c r="H838" i="2"/>
  <c r="H837" i="2"/>
  <c r="H836" i="2"/>
  <c r="H835" i="2"/>
  <c r="H834" i="2"/>
  <c r="H833" i="2"/>
  <c r="H832" i="2"/>
  <c r="H831" i="2"/>
  <c r="H830" i="2"/>
  <c r="H829" i="2"/>
  <c r="H828" i="2"/>
  <c r="H827" i="2"/>
  <c r="H826" i="2"/>
  <c r="H825" i="2"/>
  <c r="H824" i="2"/>
  <c r="H823" i="2"/>
  <c r="H822" i="2"/>
  <c r="H821" i="2"/>
  <c r="H820" i="2"/>
  <c r="H819" i="2"/>
  <c r="H818" i="2"/>
  <c r="H817" i="2"/>
  <c r="H816" i="2"/>
  <c r="H815" i="2"/>
  <c r="H814" i="2"/>
  <c r="H813" i="2"/>
  <c r="H812" i="2"/>
  <c r="H811" i="2"/>
  <c r="H810" i="2"/>
  <c r="H809" i="2"/>
  <c r="H808" i="2"/>
  <c r="H807" i="2"/>
  <c r="H806" i="2"/>
  <c r="H805" i="2"/>
  <c r="H804" i="2"/>
  <c r="H803" i="2"/>
  <c r="H802" i="2"/>
  <c r="H801" i="2"/>
  <c r="H800" i="2"/>
  <c r="H799" i="2"/>
  <c r="H798" i="2"/>
  <c r="H797" i="2"/>
  <c r="H796" i="2"/>
  <c r="H795" i="2"/>
  <c r="H794" i="2"/>
  <c r="H793" i="2"/>
  <c r="H792" i="2"/>
  <c r="H791" i="2"/>
  <c r="H790" i="2"/>
  <c r="H789" i="2"/>
  <c r="H788" i="2"/>
  <c r="H787" i="2"/>
  <c r="H786" i="2"/>
  <c r="H785" i="2"/>
  <c r="H784" i="2"/>
  <c r="H783" i="2"/>
  <c r="H782" i="2"/>
  <c r="H781" i="2"/>
  <c r="H780" i="2"/>
  <c r="H779" i="2"/>
  <c r="H778" i="2"/>
  <c r="H777" i="2"/>
  <c r="H776" i="2"/>
  <c r="H775" i="2"/>
  <c r="H774" i="2"/>
  <c r="H773" i="2"/>
  <c r="H772" i="2"/>
  <c r="H771" i="2"/>
  <c r="H770" i="2"/>
  <c r="H769" i="2"/>
  <c r="H768" i="2"/>
  <c r="H767" i="2"/>
  <c r="H766" i="2"/>
  <c r="H765" i="2"/>
  <c r="H764" i="2"/>
  <c r="H763" i="2"/>
  <c r="H762" i="2"/>
  <c r="H761" i="2"/>
  <c r="H760" i="2"/>
  <c r="H759" i="2"/>
  <c r="H758" i="2"/>
  <c r="H757" i="2"/>
  <c r="H756" i="2"/>
  <c r="H755" i="2"/>
  <c r="H754" i="2"/>
  <c r="H753" i="2"/>
  <c r="H752" i="2"/>
  <c r="H751" i="2"/>
  <c r="H750" i="2"/>
  <c r="H749" i="2"/>
  <c r="H748" i="2"/>
  <c r="H747" i="2"/>
  <c r="H746" i="2"/>
  <c r="H745" i="2"/>
  <c r="H744" i="2"/>
  <c r="H743" i="2"/>
  <c r="H742" i="2"/>
  <c r="H741" i="2"/>
  <c r="H740" i="2"/>
  <c r="H739" i="2"/>
  <c r="H738" i="2"/>
  <c r="H737" i="2"/>
  <c r="H736" i="2"/>
  <c r="H735" i="2"/>
  <c r="H734" i="2"/>
  <c r="H733" i="2"/>
  <c r="H732" i="2"/>
  <c r="H731" i="2"/>
  <c r="H730" i="2"/>
  <c r="H729" i="2"/>
  <c r="H728" i="2"/>
  <c r="H727" i="2"/>
  <c r="H726" i="2"/>
  <c r="H725" i="2"/>
  <c r="H724" i="2"/>
  <c r="H723" i="2"/>
  <c r="H722" i="2"/>
  <c r="H721" i="2"/>
  <c r="H720" i="2"/>
  <c r="H719" i="2"/>
  <c r="H718" i="2"/>
  <c r="H717" i="2"/>
  <c r="H716" i="2"/>
  <c r="H715" i="2"/>
  <c r="H714" i="2"/>
  <c r="H713" i="2"/>
  <c r="H712" i="2"/>
  <c r="H711" i="2"/>
  <c r="H710" i="2"/>
  <c r="H709" i="2"/>
  <c r="H708" i="2"/>
  <c r="H707" i="2"/>
  <c r="H706" i="2"/>
  <c r="H705" i="2"/>
  <c r="H704" i="2"/>
  <c r="H703" i="2"/>
  <c r="H702" i="2"/>
  <c r="H701" i="2"/>
  <c r="H700" i="2"/>
  <c r="H699" i="2"/>
  <c r="H698" i="2"/>
  <c r="H697" i="2"/>
  <c r="H696" i="2"/>
  <c r="H695" i="2"/>
  <c r="H694" i="2"/>
  <c r="H693" i="2"/>
  <c r="H692" i="2"/>
  <c r="H691" i="2"/>
  <c r="H690" i="2"/>
  <c r="H689" i="2"/>
  <c r="H688" i="2"/>
  <c r="H687" i="2"/>
  <c r="H686" i="2"/>
  <c r="H685" i="2"/>
  <c r="H684" i="2"/>
  <c r="H683" i="2"/>
  <c r="H682" i="2"/>
  <c r="H681" i="2"/>
  <c r="H680" i="2"/>
  <c r="H679" i="2"/>
  <c r="H678" i="2"/>
  <c r="H677" i="2"/>
  <c r="H676" i="2"/>
  <c r="H675" i="2"/>
  <c r="H674" i="2"/>
  <c r="H673" i="2"/>
  <c r="H672" i="2"/>
  <c r="H671" i="2"/>
  <c r="H670" i="2"/>
  <c r="H669" i="2"/>
  <c r="H668" i="2"/>
  <c r="H667" i="2"/>
  <c r="H666" i="2"/>
  <c r="H665" i="2"/>
  <c r="H664" i="2"/>
  <c r="H663" i="2"/>
  <c r="H662" i="2"/>
  <c r="H661" i="2"/>
  <c r="H660" i="2"/>
  <c r="H659" i="2"/>
  <c r="H658" i="2"/>
  <c r="H657" i="2"/>
  <c r="H656" i="2"/>
  <c r="H655" i="2"/>
  <c r="H654" i="2"/>
  <c r="H653" i="2"/>
  <c r="H652" i="2"/>
  <c r="H651" i="2"/>
  <c r="H650" i="2"/>
  <c r="H649" i="2"/>
  <c r="H648" i="2"/>
  <c r="H647" i="2"/>
  <c r="H646" i="2"/>
  <c r="H645" i="2"/>
  <c r="H644" i="2"/>
  <c r="H643" i="2"/>
  <c r="H642" i="2"/>
  <c r="H641" i="2"/>
  <c r="H640" i="2"/>
  <c r="H639" i="2"/>
  <c r="H638" i="2"/>
  <c r="H637" i="2"/>
  <c r="H636" i="2"/>
  <c r="H635" i="2"/>
  <c r="H634" i="2"/>
  <c r="H633" i="2"/>
  <c r="H632" i="2"/>
  <c r="H631" i="2"/>
  <c r="H630" i="2"/>
  <c r="H629" i="2"/>
  <c r="H628" i="2"/>
  <c r="H627" i="2"/>
  <c r="H626" i="2"/>
  <c r="H625" i="2"/>
  <c r="H624" i="2"/>
  <c r="H623" i="2"/>
  <c r="H622" i="2"/>
  <c r="H621" i="2"/>
  <c r="H620" i="2"/>
  <c r="H619" i="2"/>
  <c r="H618" i="2"/>
  <c r="H617" i="2"/>
  <c r="H616" i="2"/>
  <c r="H615" i="2"/>
  <c r="H614" i="2"/>
  <c r="H613" i="2"/>
  <c r="H612" i="2"/>
  <c r="H611" i="2"/>
  <c r="H610" i="2"/>
  <c r="H609" i="2"/>
  <c r="H608" i="2"/>
  <c r="H607" i="2"/>
  <c r="H606" i="2"/>
  <c r="H605" i="2"/>
  <c r="H604" i="2"/>
  <c r="H603" i="2"/>
  <c r="H602" i="2"/>
  <c r="H601" i="2"/>
  <c r="H600" i="2"/>
  <c r="H599" i="2"/>
  <c r="H598" i="2"/>
  <c r="H597" i="2"/>
  <c r="H596" i="2"/>
  <c r="H595" i="2"/>
  <c r="H594" i="2"/>
  <c r="H593" i="2"/>
  <c r="H592" i="2"/>
  <c r="H591" i="2"/>
  <c r="H590" i="2"/>
  <c r="H589" i="2"/>
  <c r="H588" i="2"/>
  <c r="H587" i="2"/>
  <c r="H586" i="2"/>
  <c r="H585" i="2"/>
  <c r="H584" i="2"/>
  <c r="H583" i="2"/>
  <c r="H582" i="2"/>
  <c r="H581" i="2"/>
  <c r="H580" i="2"/>
  <c r="H579" i="2"/>
  <c r="H578" i="2"/>
  <c r="H577" i="2"/>
  <c r="H576" i="2"/>
  <c r="H575" i="2"/>
  <c r="H574" i="2"/>
  <c r="H573" i="2"/>
  <c r="H572" i="2"/>
  <c r="H571" i="2"/>
  <c r="H570" i="2"/>
  <c r="H569" i="2"/>
  <c r="H568" i="2"/>
  <c r="H567" i="2"/>
  <c r="H566" i="2"/>
  <c r="H565" i="2"/>
  <c r="H564" i="2"/>
  <c r="H563" i="2"/>
  <c r="H562" i="2"/>
  <c r="H561" i="2"/>
  <c r="H560" i="2"/>
  <c r="H559" i="2"/>
  <c r="H558" i="2"/>
  <c r="H557" i="2"/>
  <c r="H556" i="2"/>
  <c r="H555" i="2"/>
  <c r="H554" i="2"/>
  <c r="H553" i="2"/>
  <c r="H552" i="2"/>
  <c r="H551" i="2"/>
  <c r="H550" i="2"/>
  <c r="H549" i="2"/>
  <c r="H548" i="2"/>
  <c r="H547" i="2"/>
  <c r="H546" i="2"/>
  <c r="H545" i="2"/>
  <c r="H544" i="2"/>
  <c r="H543" i="2"/>
  <c r="H542" i="2"/>
  <c r="H541" i="2"/>
  <c r="H540" i="2"/>
  <c r="H539" i="2"/>
  <c r="H538" i="2"/>
  <c r="H537" i="2"/>
  <c r="H536" i="2"/>
  <c r="H535" i="2"/>
  <c r="H534" i="2"/>
  <c r="H533" i="2"/>
  <c r="H532" i="2"/>
  <c r="H531" i="2"/>
  <c r="H530" i="2"/>
  <c r="H529" i="2"/>
  <c r="H528" i="2"/>
  <c r="H527" i="2"/>
  <c r="H526" i="2"/>
  <c r="H525" i="2"/>
  <c r="H524" i="2"/>
  <c r="H523" i="2"/>
  <c r="H522" i="2"/>
  <c r="H521" i="2"/>
  <c r="H520" i="2"/>
  <c r="H519" i="2"/>
  <c r="H518" i="2"/>
  <c r="H516" i="2"/>
  <c r="H515" i="2"/>
  <c r="H514" i="2"/>
  <c r="H513" i="2"/>
  <c r="H512" i="2"/>
  <c r="H511"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42" i="2"/>
  <c r="H441" i="2"/>
  <c r="H440" i="2"/>
  <c r="H439" i="2"/>
  <c r="H438" i="2"/>
  <c r="H437" i="2"/>
  <c r="H436" i="2"/>
  <c r="H435" i="2"/>
  <c r="H434" i="2"/>
  <c r="H433" i="2"/>
  <c r="H432" i="2"/>
  <c r="H431" i="2"/>
  <c r="H430" i="2"/>
  <c r="H429" i="2"/>
  <c r="H428" i="2"/>
  <c r="H427" i="2"/>
  <c r="H426" i="2"/>
  <c r="H425"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6" i="2"/>
  <c r="H5" i="2"/>
  <c r="H78" i="4"/>
  <c r="H77" i="4"/>
  <c r="H76" i="4"/>
  <c r="H72" i="4"/>
  <c r="H70" i="4"/>
  <c r="H69" i="4"/>
  <c r="H68" i="4"/>
  <c r="H67" i="4"/>
  <c r="H66" i="4"/>
  <c r="H63" i="4"/>
  <c r="H62" i="4"/>
  <c r="H59" i="4"/>
  <c r="H57" i="4"/>
  <c r="H56" i="4"/>
  <c r="H54" i="4"/>
  <c r="H51" i="4"/>
  <c r="H50" i="4"/>
  <c r="H46" i="4"/>
  <c r="H43" i="4"/>
  <c r="H40" i="4"/>
  <c r="H35" i="4"/>
  <c r="H30" i="4"/>
  <c r="H27" i="4"/>
  <c r="H24" i="4"/>
  <c r="H23" i="4"/>
  <c r="H22" i="4"/>
  <c r="H20" i="4"/>
  <c r="H19" i="4"/>
  <c r="H18" i="4"/>
  <c r="H16" i="4"/>
  <c r="H14" i="4"/>
  <c r="H11" i="4"/>
  <c r="H10" i="4"/>
  <c r="H8" i="4"/>
  <c r="H6" i="4"/>
  <c r="H5" i="4"/>
  <c r="F118" i="3"/>
  <c r="F113" i="3"/>
  <c r="F111" i="3"/>
  <c r="F109" i="3"/>
  <c r="F107" i="3"/>
  <c r="F105" i="3"/>
  <c r="F104" i="3"/>
  <c r="F103" i="3"/>
  <c r="F101" i="3"/>
  <c r="F99" i="3"/>
  <c r="F97" i="3"/>
  <c r="F96" i="3"/>
  <c r="F94" i="3"/>
  <c r="F92" i="3"/>
  <c r="F89" i="3"/>
  <c r="F88" i="3"/>
  <c r="F85" i="3"/>
  <c r="F84" i="3"/>
  <c r="F82" i="3"/>
  <c r="F79" i="3"/>
  <c r="F78" i="3"/>
  <c r="F77" i="3"/>
  <c r="F76" i="3"/>
  <c r="F75" i="3"/>
  <c r="F74" i="3"/>
  <c r="F73" i="3"/>
  <c r="F72" i="3"/>
  <c r="F71" i="3"/>
  <c r="F69" i="3"/>
  <c r="F68" i="3"/>
  <c r="F67" i="3"/>
  <c r="F66" i="3"/>
  <c r="F65" i="3"/>
  <c r="F64" i="3"/>
  <c r="F63" i="3"/>
  <c r="F62" i="3"/>
  <c r="F60" i="3"/>
  <c r="F59" i="3"/>
  <c r="F57" i="3"/>
  <c r="F56" i="3"/>
  <c r="F55" i="3"/>
  <c r="F53" i="3"/>
  <c r="F52" i="3"/>
  <c r="F51" i="3"/>
  <c r="F50" i="3"/>
  <c r="F49" i="3"/>
  <c r="F48" i="3"/>
  <c r="F47" i="3"/>
  <c r="F46" i="3"/>
  <c r="F45" i="3"/>
  <c r="F43" i="3"/>
  <c r="F42" i="3"/>
  <c r="F41" i="3"/>
  <c r="F40" i="3"/>
  <c r="F38" i="3"/>
  <c r="F37" i="3"/>
  <c r="F36" i="3"/>
  <c r="F35" i="3"/>
  <c r="F33" i="3"/>
  <c r="F32" i="3"/>
  <c r="F29" i="3"/>
  <c r="F27" i="3"/>
  <c r="F26" i="3"/>
  <c r="F25" i="3"/>
  <c r="F24" i="3"/>
  <c r="F23" i="3"/>
  <c r="F22" i="3"/>
  <c r="F21" i="3"/>
  <c r="F20" i="3"/>
  <c r="F19" i="3"/>
  <c r="F18" i="3"/>
  <c r="F17" i="3"/>
  <c r="F15" i="3"/>
  <c r="F13" i="3"/>
  <c r="F12" i="3"/>
  <c r="F11" i="3"/>
  <c r="F9" i="3"/>
  <c r="F7" i="3"/>
  <c r="L11" i="3" l="1"/>
  <c r="M11" i="3" s="1"/>
  <c r="I11" i="3"/>
  <c r="J11" i="3" s="1"/>
  <c r="G11" i="3"/>
  <c r="G96" i="3" l="1"/>
  <c r="L96" i="3"/>
  <c r="M96" i="3" s="1"/>
  <c r="I96" i="3"/>
  <c r="J96" i="3" s="1"/>
  <c r="L118" i="3" l="1"/>
  <c r="M118" i="3" s="1"/>
  <c r="I118" i="3"/>
  <c r="J118" i="3" s="1"/>
  <c r="G118" i="3"/>
  <c r="I76" i="4" l="1"/>
  <c r="K76" i="4"/>
  <c r="L76" i="4" s="1"/>
  <c r="N76" i="4"/>
  <c r="O76" i="4" s="1"/>
  <c r="I62" i="4" l="1"/>
  <c r="K62" i="4"/>
  <c r="L62" i="4" s="1"/>
  <c r="N62" i="4"/>
  <c r="O62" i="4" s="1"/>
  <c r="L9" i="3" l="1"/>
  <c r="M9" i="3" s="1"/>
  <c r="I9" i="3"/>
  <c r="J9" i="3" s="1"/>
  <c r="G9" i="3"/>
  <c r="G50" i="3" l="1"/>
  <c r="I50" i="3"/>
  <c r="J50" i="3" s="1"/>
  <c r="L50" i="3"/>
  <c r="M50" i="3" s="1"/>
  <c r="I66" i="4" l="1"/>
  <c r="K66" i="4"/>
  <c r="L66" i="4" s="1"/>
  <c r="N66" i="4"/>
  <c r="O66" i="4" s="1"/>
  <c r="G56" i="3" l="1"/>
  <c r="I56" i="3"/>
  <c r="J56" i="3" s="1"/>
  <c r="L56" i="3"/>
  <c r="M56" i="3" s="1"/>
  <c r="I18" i="4" l="1"/>
  <c r="K18" i="4"/>
  <c r="L18" i="4" s="1"/>
  <c r="N18" i="4"/>
  <c r="O18" i="4" s="1"/>
  <c r="I20" i="4"/>
  <c r="K20" i="4"/>
  <c r="L20" i="4" s="1"/>
  <c r="N20" i="4"/>
  <c r="O20" i="4" s="1"/>
  <c r="I51" i="4" l="1"/>
  <c r="K51" i="4"/>
  <c r="L51" i="4" s="1"/>
  <c r="N51" i="4"/>
  <c r="O51" i="4" s="1"/>
  <c r="I50" i="4"/>
  <c r="K50" i="4"/>
  <c r="L50" i="4" s="1"/>
  <c r="N50" i="4"/>
  <c r="O50" i="4" s="1"/>
  <c r="L113" i="3" l="1"/>
  <c r="M113" i="3" s="1"/>
  <c r="I113" i="3"/>
  <c r="J113" i="3" s="1"/>
  <c r="G113" i="3"/>
  <c r="L111" i="3" l="1"/>
  <c r="M111" i="3" s="1"/>
  <c r="I111" i="3"/>
  <c r="J111" i="3" s="1"/>
  <c r="G111" i="3"/>
  <c r="L109" i="3" l="1"/>
  <c r="M109" i="3" s="1"/>
  <c r="I109" i="3"/>
  <c r="J109" i="3" s="1"/>
  <c r="G109" i="3"/>
  <c r="I78" i="4" l="1"/>
  <c r="K78" i="4"/>
  <c r="L78" i="4" s="1"/>
  <c r="N78" i="4"/>
  <c r="O78" i="4" s="1"/>
  <c r="I77" i="4" l="1"/>
  <c r="K77" i="4"/>
  <c r="L77" i="4" s="1"/>
  <c r="N77" i="4"/>
  <c r="O77" i="4" s="1"/>
  <c r="L107" i="3" l="1"/>
  <c r="M107" i="3" s="1"/>
  <c r="I107" i="3"/>
  <c r="J107" i="3" s="1"/>
  <c r="G107" i="3"/>
  <c r="G36" i="3" l="1"/>
  <c r="I36" i="3"/>
  <c r="J36" i="3" s="1"/>
  <c r="L36" i="3"/>
  <c r="M36" i="3" s="1"/>
  <c r="G64" i="3" l="1"/>
  <c r="I64" i="3"/>
  <c r="J64" i="3" s="1"/>
  <c r="L64" i="3"/>
  <c r="M64" i="3" s="1"/>
  <c r="G66" i="3" l="1"/>
  <c r="I66" i="3"/>
  <c r="J66" i="3" s="1"/>
  <c r="L66" i="3"/>
  <c r="M66" i="3" s="1"/>
  <c r="G63" i="3" l="1"/>
  <c r="I63" i="3"/>
  <c r="J63" i="3" s="1"/>
  <c r="L63" i="3"/>
  <c r="M63" i="3" s="1"/>
  <c r="G71" i="3"/>
  <c r="I71" i="3"/>
  <c r="J71" i="3" s="1"/>
  <c r="L71" i="3"/>
  <c r="M71" i="3" s="1"/>
  <c r="G73" i="3"/>
  <c r="I73" i="3"/>
  <c r="J73" i="3" s="1"/>
  <c r="L73" i="3"/>
  <c r="M73" i="3" s="1"/>
  <c r="G67" i="3" l="1"/>
  <c r="I67" i="3"/>
  <c r="J67" i="3" s="1"/>
  <c r="L67" i="3"/>
  <c r="M67" i="3" s="1"/>
  <c r="G69" i="3"/>
  <c r="I69" i="3"/>
  <c r="J69" i="3" s="1"/>
  <c r="L69" i="3"/>
  <c r="M69" i="3" s="1"/>
  <c r="G68" i="3" l="1"/>
  <c r="I68" i="3"/>
  <c r="J68" i="3" s="1"/>
  <c r="L68" i="3"/>
  <c r="M68" i="3" s="1"/>
  <c r="I43" i="4" l="1"/>
  <c r="K43" i="4"/>
  <c r="L43" i="4" s="1"/>
  <c r="N43" i="4"/>
  <c r="O43" i="4" s="1"/>
  <c r="N8" i="4" l="1"/>
  <c r="O8" i="4" s="1"/>
  <c r="K8" i="4"/>
  <c r="L8" i="4" s="1"/>
  <c r="I8" i="4"/>
  <c r="I35" i="4" l="1"/>
  <c r="K35" i="4"/>
  <c r="L35" i="4" s="1"/>
  <c r="N35" i="4"/>
  <c r="O35" i="4" s="1"/>
  <c r="I57" i="4" l="1"/>
  <c r="K57" i="4"/>
  <c r="L57" i="4" s="1"/>
  <c r="N57" i="4"/>
  <c r="O57" i="4" s="1"/>
  <c r="L7" i="3" l="1"/>
  <c r="M7" i="3" s="1"/>
  <c r="I7" i="3"/>
  <c r="J7" i="3" s="1"/>
  <c r="G7" i="3"/>
  <c r="G76" i="3"/>
  <c r="I76" i="3"/>
  <c r="J76" i="3" s="1"/>
  <c r="L76" i="3"/>
  <c r="M76" i="3" s="1"/>
  <c r="G75" i="3" l="1"/>
  <c r="I75" i="3"/>
  <c r="J75" i="3" s="1"/>
  <c r="L75" i="3"/>
  <c r="M75" i="3" s="1"/>
  <c r="G74" i="3"/>
  <c r="I74" i="3"/>
  <c r="J74" i="3" s="1"/>
  <c r="L74" i="3"/>
  <c r="M74" i="3" s="1"/>
  <c r="L104" i="3" l="1"/>
  <c r="M104" i="3" s="1"/>
  <c r="I104" i="3"/>
  <c r="J104" i="3" s="1"/>
  <c r="G104" i="3"/>
  <c r="L103" i="3"/>
  <c r="M103" i="3" s="1"/>
  <c r="I103" i="3"/>
  <c r="J103" i="3" s="1"/>
  <c r="G103" i="3"/>
  <c r="L105" i="3"/>
  <c r="M105" i="3" s="1"/>
  <c r="I105" i="3"/>
  <c r="J105" i="3" s="1"/>
  <c r="G105" i="3"/>
  <c r="L101" i="3" l="1"/>
  <c r="M101" i="3" s="1"/>
  <c r="I101" i="3"/>
  <c r="J101" i="3" s="1"/>
  <c r="G101" i="3"/>
  <c r="L99" i="3" l="1"/>
  <c r="M99" i="3" s="1"/>
  <c r="I99" i="3"/>
  <c r="J99" i="3" s="1"/>
  <c r="G99" i="3"/>
  <c r="L97" i="3"/>
  <c r="M97" i="3" s="1"/>
  <c r="I97" i="3"/>
  <c r="J97" i="3" s="1"/>
  <c r="G97" i="3"/>
  <c r="L94" i="3" l="1"/>
  <c r="M94" i="3" s="1"/>
  <c r="I94" i="3"/>
  <c r="J94" i="3" s="1"/>
  <c r="G94" i="3"/>
  <c r="I72" i="4" l="1"/>
  <c r="K72" i="4"/>
  <c r="L72" i="4" s="1"/>
  <c r="N72" i="4"/>
  <c r="O72" i="4" s="1"/>
  <c r="I70" i="4"/>
  <c r="K70" i="4"/>
  <c r="L70" i="4" s="1"/>
  <c r="N70" i="4"/>
  <c r="O70" i="4" s="1"/>
  <c r="I69" i="4"/>
  <c r="K69" i="4"/>
  <c r="L69" i="4" s="1"/>
  <c r="N69" i="4"/>
  <c r="O69" i="4" s="1"/>
  <c r="I68" i="4"/>
  <c r="K68" i="4"/>
  <c r="L68" i="4" s="1"/>
  <c r="N68" i="4"/>
  <c r="O68" i="4" s="1"/>
  <c r="L92" i="3" l="1"/>
  <c r="M92" i="3" s="1"/>
  <c r="I92" i="3"/>
  <c r="J92" i="3" s="1"/>
  <c r="G92" i="3"/>
  <c r="I67" i="4"/>
  <c r="K67" i="4"/>
  <c r="L67" i="4" s="1"/>
  <c r="N67" i="4"/>
  <c r="O67" i="4" s="1"/>
  <c r="I63" i="4" l="1"/>
  <c r="K63" i="4"/>
  <c r="L63" i="4" s="1"/>
  <c r="N63" i="4"/>
  <c r="O63" i="4" s="1"/>
  <c r="I59" i="4" l="1"/>
  <c r="K59" i="4"/>
  <c r="L59" i="4" s="1"/>
  <c r="N59" i="4"/>
  <c r="O59" i="4" s="1"/>
  <c r="I56" i="4" l="1"/>
  <c r="K56" i="4"/>
  <c r="L56" i="4" s="1"/>
  <c r="N56" i="4"/>
  <c r="O56" i="4" s="1"/>
  <c r="I54" i="4"/>
  <c r="K54" i="4"/>
  <c r="L54" i="4" s="1"/>
  <c r="N54" i="4"/>
  <c r="O54" i="4" s="1"/>
  <c r="I46" i="4" l="1"/>
  <c r="K46" i="4"/>
  <c r="L46" i="4" s="1"/>
  <c r="N46" i="4"/>
  <c r="O46" i="4" s="1"/>
  <c r="I40" i="4"/>
  <c r="K40" i="4"/>
  <c r="L40" i="4" s="1"/>
  <c r="N40" i="4"/>
  <c r="O40" i="4" s="1"/>
  <c r="I30" i="4" l="1"/>
  <c r="K30" i="4"/>
  <c r="L30" i="4" s="1"/>
  <c r="N30" i="4"/>
  <c r="O30" i="4" s="1"/>
  <c r="I27" i="4"/>
  <c r="K27" i="4"/>
  <c r="L27" i="4" s="1"/>
  <c r="N27" i="4"/>
  <c r="O27" i="4" s="1"/>
  <c r="I24" i="4" l="1"/>
  <c r="K24" i="4"/>
  <c r="L24" i="4" s="1"/>
  <c r="N24" i="4"/>
  <c r="O24" i="4" s="1"/>
  <c r="L88" i="3" l="1"/>
  <c r="M88" i="3" s="1"/>
  <c r="I88" i="3"/>
  <c r="J88" i="3" s="1"/>
  <c r="G88" i="3"/>
  <c r="D90" i="3"/>
  <c r="F90" i="3" s="1"/>
  <c r="L89" i="3"/>
  <c r="M89" i="3" s="1"/>
  <c r="I89" i="3"/>
  <c r="J89" i="3" s="1"/>
  <c r="G89" i="3"/>
  <c r="G90" i="3" l="1"/>
  <c r="M90" i="3"/>
  <c r="J90" i="3"/>
  <c r="L90" i="3"/>
  <c r="I90" i="3"/>
  <c r="I23" i="4"/>
  <c r="K23" i="4"/>
  <c r="L23" i="4" s="1"/>
  <c r="N23" i="4"/>
  <c r="O23" i="4" s="1"/>
  <c r="I22" i="4" l="1"/>
  <c r="K22" i="4"/>
  <c r="L22" i="4" s="1"/>
  <c r="N22" i="4"/>
  <c r="O22" i="4" s="1"/>
  <c r="G72" i="3" l="1"/>
  <c r="I72" i="3"/>
  <c r="J72" i="3" s="1"/>
  <c r="L72" i="3"/>
  <c r="M72" i="3" s="1"/>
  <c r="G65" i="3" l="1"/>
  <c r="I65" i="3"/>
  <c r="J65" i="3" s="1"/>
  <c r="L65" i="3"/>
  <c r="M65" i="3" s="1"/>
  <c r="I19" i="4" l="1"/>
  <c r="K19" i="4"/>
  <c r="L19" i="4" s="1"/>
  <c r="N19" i="4"/>
  <c r="O19" i="4" s="1"/>
  <c r="I16" i="4"/>
  <c r="K16" i="4"/>
  <c r="L16" i="4" s="1"/>
  <c r="N16" i="4"/>
  <c r="O16" i="4" s="1"/>
  <c r="G62" i="3" l="1"/>
  <c r="I62" i="3"/>
  <c r="J62" i="3" s="1"/>
  <c r="L62" i="3"/>
  <c r="M62" i="3" s="1"/>
  <c r="G60" i="3" l="1"/>
  <c r="I60" i="3"/>
  <c r="J60" i="3" s="1"/>
  <c r="L60" i="3"/>
  <c r="M60" i="3" s="1"/>
  <c r="G59" i="3" l="1"/>
  <c r="I59" i="3"/>
  <c r="J59" i="3" s="1"/>
  <c r="L59" i="3"/>
  <c r="M59" i="3" s="1"/>
  <c r="G57" i="3" l="1"/>
  <c r="I57" i="3"/>
  <c r="J57" i="3" s="1"/>
  <c r="L57" i="3"/>
  <c r="M57" i="3" s="1"/>
  <c r="L55" i="3" l="1"/>
  <c r="M55" i="3" s="1"/>
  <c r="I55" i="3"/>
  <c r="J55" i="3" s="1"/>
  <c r="G55" i="3"/>
  <c r="D86" i="3" l="1"/>
  <c r="F86" i="3" s="1"/>
  <c r="L85" i="3"/>
  <c r="M85" i="3" s="1"/>
  <c r="I85" i="3"/>
  <c r="J85" i="3" s="1"/>
  <c r="G85" i="3"/>
  <c r="L84" i="3"/>
  <c r="M84" i="3" s="1"/>
  <c r="I84" i="3"/>
  <c r="J84" i="3" s="1"/>
  <c r="G84" i="3"/>
  <c r="J86" i="3" l="1"/>
  <c r="G86" i="3"/>
  <c r="M86" i="3"/>
  <c r="I86" i="3"/>
  <c r="L86" i="3"/>
  <c r="G52" i="3"/>
  <c r="I52" i="3"/>
  <c r="J52" i="3" s="1"/>
  <c r="L52" i="3"/>
  <c r="M52" i="3" s="1"/>
  <c r="I14" i="4" l="1"/>
  <c r="K14" i="4"/>
  <c r="L14" i="4" s="1"/>
  <c r="N14" i="4"/>
  <c r="O14" i="4" s="1"/>
  <c r="G53" i="3" l="1"/>
  <c r="I53" i="3"/>
  <c r="J53" i="3" s="1"/>
  <c r="L53" i="3"/>
  <c r="M53" i="3" s="1"/>
  <c r="G51" i="3" l="1"/>
  <c r="I51" i="3"/>
  <c r="J51" i="3" s="1"/>
  <c r="L51" i="3"/>
  <c r="M51" i="3" s="1"/>
  <c r="G49" i="3" l="1"/>
  <c r="I49" i="3"/>
  <c r="J49" i="3" s="1"/>
  <c r="L49" i="3"/>
  <c r="M49" i="3" s="1"/>
  <c r="N11" i="4" l="1"/>
  <c r="O11" i="4" s="1"/>
  <c r="K11" i="4"/>
  <c r="L11" i="4" s="1"/>
  <c r="I11" i="4"/>
  <c r="G48" i="3"/>
  <c r="I48" i="3"/>
  <c r="J48" i="3" s="1"/>
  <c r="L48" i="3"/>
  <c r="M48" i="3" s="1"/>
  <c r="L47" i="3" l="1"/>
  <c r="M47" i="3" s="1"/>
  <c r="I47" i="3"/>
  <c r="J47" i="3" s="1"/>
  <c r="G47" i="3"/>
  <c r="G46" i="3" l="1"/>
  <c r="I46" i="3"/>
  <c r="J46" i="3" s="1"/>
  <c r="L46" i="3"/>
  <c r="M46" i="3" s="1"/>
  <c r="G43" i="3"/>
  <c r="I43" i="3"/>
  <c r="J43" i="3" s="1"/>
  <c r="L43" i="3"/>
  <c r="M43" i="3" s="1"/>
  <c r="G45" i="3"/>
  <c r="I45" i="3"/>
  <c r="J45" i="3" s="1"/>
  <c r="L45" i="3"/>
  <c r="M45" i="3" s="1"/>
  <c r="G42" i="3"/>
  <c r="I42" i="3"/>
  <c r="J42" i="3" s="1"/>
  <c r="L42" i="3"/>
  <c r="M42" i="3" s="1"/>
  <c r="G41" i="3" l="1"/>
  <c r="I41" i="3"/>
  <c r="J41" i="3" s="1"/>
  <c r="L41" i="3"/>
  <c r="M41" i="3" s="1"/>
  <c r="G40" i="3" l="1"/>
  <c r="I40" i="3"/>
  <c r="J40" i="3" s="1"/>
  <c r="L40" i="3"/>
  <c r="M40" i="3" s="1"/>
  <c r="G38" i="3"/>
  <c r="I38" i="3"/>
  <c r="J38" i="3" s="1"/>
  <c r="L38" i="3"/>
  <c r="M38" i="3" s="1"/>
  <c r="L82" i="3" l="1"/>
  <c r="M82" i="3" s="1"/>
  <c r="I82" i="3"/>
  <c r="J82" i="3" s="1"/>
  <c r="G82" i="3"/>
  <c r="G37" i="3" l="1"/>
  <c r="I37" i="3"/>
  <c r="J37" i="3" s="1"/>
  <c r="L37" i="3"/>
  <c r="M37" i="3" s="1"/>
  <c r="G25" i="3" l="1"/>
  <c r="I25" i="3"/>
  <c r="J25" i="3" s="1"/>
  <c r="L25" i="3"/>
  <c r="M25" i="3" s="1"/>
  <c r="N5" i="4"/>
  <c r="O5" i="4" s="1"/>
  <c r="K5" i="4"/>
  <c r="L5" i="4" s="1"/>
  <c r="I5" i="4"/>
  <c r="N10" i="4" l="1"/>
  <c r="O10" i="4" s="1"/>
  <c r="K10" i="4"/>
  <c r="L10" i="4" s="1"/>
  <c r="I10" i="4"/>
  <c r="G35" i="3" l="1"/>
  <c r="I35" i="3"/>
  <c r="J35" i="3" s="1"/>
  <c r="L35" i="3"/>
  <c r="M35" i="3" s="1"/>
  <c r="L33" i="3"/>
  <c r="M33" i="3" s="1"/>
  <c r="I33" i="3"/>
  <c r="J33" i="3" s="1"/>
  <c r="G33" i="3"/>
  <c r="D80" i="3" l="1"/>
  <c r="L79" i="3"/>
  <c r="M79" i="3" s="1"/>
  <c r="I79" i="3"/>
  <c r="J79" i="3" s="1"/>
  <c r="G79" i="3"/>
  <c r="L78" i="3"/>
  <c r="M78" i="3" s="1"/>
  <c r="I78" i="3"/>
  <c r="J78" i="3" s="1"/>
  <c r="G78" i="3"/>
  <c r="L77" i="3"/>
  <c r="M77" i="3" s="1"/>
  <c r="I77" i="3"/>
  <c r="J77" i="3" s="1"/>
  <c r="G77" i="3"/>
  <c r="L80" i="3" l="1"/>
  <c r="M80" i="3" s="1"/>
  <c r="F80" i="3"/>
  <c r="G80" i="3" s="1"/>
  <c r="I80" i="3"/>
  <c r="J80" i="3" s="1"/>
  <c r="N6" i="4"/>
  <c r="O6" i="4" s="1"/>
  <c r="K6" i="4"/>
  <c r="L6" i="4" s="1"/>
  <c r="I6" i="4"/>
  <c r="G32" i="3" l="1"/>
  <c r="I32" i="3"/>
  <c r="J32" i="3" s="1"/>
  <c r="L32" i="3"/>
  <c r="M32" i="3" s="1"/>
  <c r="G29" i="3" l="1"/>
  <c r="I29" i="3"/>
  <c r="J29" i="3" s="1"/>
  <c r="L29" i="3"/>
  <c r="M29" i="3" s="1"/>
  <c r="G27" i="3"/>
  <c r="I27" i="3"/>
  <c r="J27" i="3" s="1"/>
  <c r="L27" i="3"/>
  <c r="M27" i="3" s="1"/>
  <c r="G26" i="3" l="1"/>
  <c r="I26" i="3"/>
  <c r="J26" i="3" s="1"/>
  <c r="L26" i="3"/>
  <c r="M26" i="3" s="1"/>
  <c r="G24" i="3" l="1"/>
  <c r="I24" i="3"/>
  <c r="J24" i="3" s="1"/>
  <c r="L24" i="3"/>
  <c r="M24" i="3" s="1"/>
  <c r="G23" i="3" l="1"/>
  <c r="I23" i="3"/>
  <c r="J23" i="3" s="1"/>
  <c r="L23" i="3"/>
  <c r="M23" i="3" s="1"/>
  <c r="G22" i="3"/>
  <c r="I22" i="3"/>
  <c r="J22" i="3" s="1"/>
  <c r="L22" i="3"/>
  <c r="M22" i="3" s="1"/>
  <c r="G21" i="3"/>
  <c r="I21" i="3"/>
  <c r="J21" i="3" s="1"/>
  <c r="L21" i="3"/>
  <c r="M21" i="3" s="1"/>
  <c r="G20" i="3"/>
  <c r="I20" i="3"/>
  <c r="J20" i="3" s="1"/>
  <c r="L20" i="3"/>
  <c r="M20" i="3" s="1"/>
  <c r="G19" i="3"/>
  <c r="I19" i="3"/>
  <c r="J19" i="3" s="1"/>
  <c r="L19" i="3"/>
  <c r="M19" i="3" s="1"/>
  <c r="G18" i="3"/>
  <c r="I18" i="3"/>
  <c r="J18" i="3" s="1"/>
  <c r="L18" i="3"/>
  <c r="M18" i="3" s="1"/>
  <c r="G17" i="3"/>
  <c r="I17" i="3"/>
  <c r="J17" i="3" s="1"/>
  <c r="L17" i="3"/>
  <c r="M17" i="3" s="1"/>
  <c r="L15" i="3" l="1"/>
  <c r="M15" i="3" s="1"/>
  <c r="I15" i="3"/>
  <c r="J15" i="3" s="1"/>
  <c r="G15" i="3"/>
  <c r="D14" i="3" l="1"/>
  <c r="I14" i="3" l="1"/>
  <c r="J14" i="3" s="1"/>
  <c r="F14" i="3"/>
  <c r="G14" i="3" s="1"/>
  <c r="L14" i="3"/>
  <c r="M14" i="3" s="1"/>
  <c r="L13" i="3" l="1"/>
  <c r="M13" i="3" s="1"/>
  <c r="I13" i="3"/>
  <c r="J13" i="3" s="1"/>
  <c r="G13" i="3"/>
  <c r="L12" i="3"/>
  <c r="M12" i="3" s="1"/>
  <c r="I12" i="3"/>
  <c r="J12" i="3" s="1"/>
  <c r="G12" i="3"/>
  <c r="N940" i="2"/>
  <c r="O940" i="2" s="1"/>
  <c r="N939" i="2"/>
  <c r="O939" i="2" s="1"/>
  <c r="N938" i="2"/>
  <c r="O938" i="2" s="1"/>
  <c r="N937" i="2"/>
  <c r="O937" i="2" s="1"/>
  <c r="N936" i="2"/>
  <c r="O936" i="2" s="1"/>
  <c r="N935" i="2"/>
  <c r="O935" i="2" s="1"/>
  <c r="N934" i="2"/>
  <c r="O934" i="2" s="1"/>
  <c r="N933" i="2"/>
  <c r="O933" i="2" s="1"/>
  <c r="N932" i="2"/>
  <c r="O932" i="2" s="1"/>
  <c r="N931" i="2"/>
  <c r="O931" i="2" s="1"/>
  <c r="N930" i="2"/>
  <c r="O930" i="2" s="1"/>
  <c r="N929" i="2"/>
  <c r="O929" i="2" s="1"/>
  <c r="N928" i="2"/>
  <c r="O928" i="2" s="1"/>
  <c r="N927" i="2"/>
  <c r="O927" i="2" s="1"/>
  <c r="N926" i="2"/>
  <c r="O926" i="2" s="1"/>
  <c r="N925" i="2"/>
  <c r="O925" i="2" s="1"/>
  <c r="N924" i="2"/>
  <c r="O924" i="2" s="1"/>
  <c r="N923" i="2"/>
  <c r="O923" i="2" s="1"/>
  <c r="N922" i="2"/>
  <c r="O922" i="2" s="1"/>
  <c r="N921" i="2"/>
  <c r="O921" i="2" s="1"/>
  <c r="N920" i="2"/>
  <c r="O920" i="2" s="1"/>
  <c r="N919" i="2"/>
  <c r="O919" i="2" s="1"/>
  <c r="N918" i="2"/>
  <c r="O918" i="2" s="1"/>
  <c r="N917" i="2"/>
  <c r="O917" i="2" s="1"/>
  <c r="N916" i="2"/>
  <c r="O916" i="2" s="1"/>
  <c r="N915" i="2"/>
  <c r="O915" i="2" s="1"/>
  <c r="N914" i="2"/>
  <c r="O914" i="2" s="1"/>
  <c r="N913" i="2"/>
  <c r="O913" i="2" s="1"/>
  <c r="N912" i="2"/>
  <c r="O912" i="2" s="1"/>
  <c r="N911" i="2"/>
  <c r="O911" i="2" s="1"/>
  <c r="N910" i="2"/>
  <c r="O910" i="2" s="1"/>
  <c r="N909" i="2"/>
  <c r="O909" i="2" s="1"/>
  <c r="N908" i="2"/>
  <c r="O908" i="2" s="1"/>
  <c r="N907" i="2"/>
  <c r="O907" i="2" s="1"/>
  <c r="N906" i="2"/>
  <c r="O906" i="2" s="1"/>
  <c r="N905" i="2"/>
  <c r="O905" i="2" s="1"/>
  <c r="N904" i="2"/>
  <c r="O904" i="2" s="1"/>
  <c r="N903" i="2"/>
  <c r="O903" i="2" s="1"/>
  <c r="N902" i="2"/>
  <c r="O902" i="2" s="1"/>
  <c r="N901" i="2"/>
  <c r="O901" i="2" s="1"/>
  <c r="N900" i="2"/>
  <c r="O900" i="2" s="1"/>
  <c r="N899" i="2"/>
  <c r="O899" i="2" s="1"/>
  <c r="N898" i="2"/>
  <c r="O898" i="2" s="1"/>
  <c r="N897" i="2"/>
  <c r="O897" i="2" s="1"/>
  <c r="N896" i="2"/>
  <c r="O896" i="2" s="1"/>
  <c r="N895" i="2"/>
  <c r="O895" i="2" s="1"/>
  <c r="N894" i="2"/>
  <c r="O894" i="2" s="1"/>
  <c r="N893" i="2"/>
  <c r="O893" i="2" s="1"/>
  <c r="N892" i="2"/>
  <c r="O892" i="2" s="1"/>
  <c r="N891" i="2"/>
  <c r="O891" i="2" s="1"/>
  <c r="N890" i="2"/>
  <c r="O890" i="2" s="1"/>
  <c r="N889" i="2"/>
  <c r="O889" i="2" s="1"/>
  <c r="N888" i="2"/>
  <c r="O888" i="2" s="1"/>
  <c r="N887" i="2"/>
  <c r="O887" i="2" s="1"/>
  <c r="N886" i="2"/>
  <c r="O886" i="2" s="1"/>
  <c r="N885" i="2"/>
  <c r="O885" i="2" s="1"/>
  <c r="N884" i="2"/>
  <c r="O884" i="2" s="1"/>
  <c r="N883" i="2"/>
  <c r="O883" i="2" s="1"/>
  <c r="N882" i="2"/>
  <c r="O882" i="2" s="1"/>
  <c r="N881" i="2"/>
  <c r="O881" i="2" s="1"/>
  <c r="N880" i="2"/>
  <c r="O880" i="2" s="1"/>
  <c r="N879" i="2"/>
  <c r="O879" i="2" s="1"/>
  <c r="N878" i="2"/>
  <c r="O878" i="2" s="1"/>
  <c r="N877" i="2"/>
  <c r="O877" i="2" s="1"/>
  <c r="N876" i="2"/>
  <c r="O876" i="2" s="1"/>
  <c r="N875" i="2"/>
  <c r="O875" i="2" s="1"/>
  <c r="N874" i="2"/>
  <c r="O874" i="2" s="1"/>
  <c r="N873" i="2"/>
  <c r="O873" i="2" s="1"/>
  <c r="N872" i="2"/>
  <c r="O872" i="2" s="1"/>
  <c r="N871" i="2"/>
  <c r="O871" i="2" s="1"/>
  <c r="N870" i="2"/>
  <c r="O870" i="2" s="1"/>
  <c r="N869" i="2"/>
  <c r="O869" i="2" s="1"/>
  <c r="N868" i="2"/>
  <c r="O868" i="2" s="1"/>
  <c r="N867" i="2"/>
  <c r="O867" i="2" s="1"/>
  <c r="N866" i="2"/>
  <c r="O866" i="2" s="1"/>
  <c r="N865" i="2"/>
  <c r="O865" i="2" s="1"/>
  <c r="N864" i="2"/>
  <c r="O864" i="2" s="1"/>
  <c r="N863" i="2"/>
  <c r="O863" i="2" s="1"/>
  <c r="N862" i="2"/>
  <c r="O862" i="2" s="1"/>
  <c r="N861" i="2"/>
  <c r="O861" i="2" s="1"/>
  <c r="N860" i="2"/>
  <c r="O860" i="2" s="1"/>
  <c r="N859" i="2"/>
  <c r="O859" i="2" s="1"/>
  <c r="N858" i="2"/>
  <c r="O858" i="2" s="1"/>
  <c r="N857" i="2"/>
  <c r="O857" i="2" s="1"/>
  <c r="N856" i="2"/>
  <c r="O856" i="2" s="1"/>
  <c r="N855" i="2"/>
  <c r="O855" i="2" s="1"/>
  <c r="N854" i="2"/>
  <c r="O854" i="2" s="1"/>
  <c r="N853" i="2"/>
  <c r="O853" i="2" s="1"/>
  <c r="N852" i="2"/>
  <c r="O852" i="2" s="1"/>
  <c r="N851" i="2"/>
  <c r="O851" i="2" s="1"/>
  <c r="N850" i="2"/>
  <c r="O850" i="2" s="1"/>
  <c r="N849" i="2"/>
  <c r="O849" i="2" s="1"/>
  <c r="N848" i="2"/>
  <c r="O848" i="2" s="1"/>
  <c r="N847" i="2"/>
  <c r="O847" i="2" s="1"/>
  <c r="N846" i="2"/>
  <c r="O846" i="2" s="1"/>
  <c r="N845" i="2"/>
  <c r="O845" i="2" s="1"/>
  <c r="N844" i="2"/>
  <c r="O844" i="2" s="1"/>
  <c r="N843" i="2"/>
  <c r="O843" i="2" s="1"/>
  <c r="N842" i="2"/>
  <c r="O842" i="2" s="1"/>
  <c r="N841" i="2"/>
  <c r="O841" i="2" s="1"/>
  <c r="N840" i="2"/>
  <c r="O840" i="2" s="1"/>
  <c r="N839" i="2"/>
  <c r="O839" i="2" s="1"/>
  <c r="N838" i="2"/>
  <c r="O838" i="2" s="1"/>
  <c r="N837" i="2"/>
  <c r="O837" i="2" s="1"/>
  <c r="N836" i="2"/>
  <c r="O836" i="2" s="1"/>
  <c r="N835" i="2"/>
  <c r="O835" i="2" s="1"/>
  <c r="N834" i="2"/>
  <c r="O834" i="2" s="1"/>
  <c r="N833" i="2"/>
  <c r="O833" i="2" s="1"/>
  <c r="N832" i="2"/>
  <c r="O832" i="2" s="1"/>
  <c r="N831" i="2"/>
  <c r="O831" i="2" s="1"/>
  <c r="N830" i="2"/>
  <c r="O830" i="2" s="1"/>
  <c r="N829" i="2"/>
  <c r="O829" i="2" s="1"/>
  <c r="N828" i="2"/>
  <c r="O828" i="2" s="1"/>
  <c r="N827" i="2"/>
  <c r="O827" i="2" s="1"/>
  <c r="N826" i="2"/>
  <c r="O826" i="2" s="1"/>
  <c r="N825" i="2"/>
  <c r="O825" i="2" s="1"/>
  <c r="N824" i="2"/>
  <c r="O824" i="2" s="1"/>
  <c r="N823" i="2"/>
  <c r="O823" i="2" s="1"/>
  <c r="N822" i="2"/>
  <c r="O822" i="2" s="1"/>
  <c r="N821" i="2"/>
  <c r="O821" i="2" s="1"/>
  <c r="N820" i="2"/>
  <c r="O820" i="2" s="1"/>
  <c r="N819" i="2"/>
  <c r="O819" i="2" s="1"/>
  <c r="N818" i="2"/>
  <c r="O818" i="2" s="1"/>
  <c r="N817" i="2"/>
  <c r="O817" i="2" s="1"/>
  <c r="N816" i="2"/>
  <c r="O816" i="2" s="1"/>
  <c r="N815" i="2"/>
  <c r="O815" i="2" s="1"/>
  <c r="N814" i="2"/>
  <c r="O814" i="2" s="1"/>
  <c r="N813" i="2"/>
  <c r="O813" i="2" s="1"/>
  <c r="N812" i="2"/>
  <c r="O812" i="2" s="1"/>
  <c r="N811" i="2"/>
  <c r="O811" i="2" s="1"/>
  <c r="N810" i="2"/>
  <c r="O810" i="2" s="1"/>
  <c r="N809" i="2"/>
  <c r="O809" i="2" s="1"/>
  <c r="N808" i="2"/>
  <c r="O808" i="2" s="1"/>
  <c r="N807" i="2"/>
  <c r="O807" i="2" s="1"/>
  <c r="N806" i="2"/>
  <c r="O806" i="2" s="1"/>
  <c r="N805" i="2"/>
  <c r="O805" i="2" s="1"/>
  <c r="N804" i="2"/>
  <c r="O804" i="2" s="1"/>
  <c r="N803" i="2"/>
  <c r="O803" i="2" s="1"/>
  <c r="N802" i="2"/>
  <c r="O802" i="2" s="1"/>
  <c r="N801" i="2"/>
  <c r="O801" i="2" s="1"/>
  <c r="N800" i="2"/>
  <c r="O800" i="2" s="1"/>
  <c r="N799" i="2"/>
  <c r="O799" i="2" s="1"/>
  <c r="N798" i="2"/>
  <c r="O798" i="2" s="1"/>
  <c r="N797" i="2"/>
  <c r="O797" i="2" s="1"/>
  <c r="N796" i="2"/>
  <c r="O796" i="2" s="1"/>
  <c r="N795" i="2"/>
  <c r="O795" i="2" s="1"/>
  <c r="N794" i="2"/>
  <c r="O794" i="2" s="1"/>
  <c r="N793" i="2"/>
  <c r="O793" i="2" s="1"/>
  <c r="N792" i="2"/>
  <c r="O792" i="2" s="1"/>
  <c r="N791" i="2"/>
  <c r="O791" i="2" s="1"/>
  <c r="N790" i="2"/>
  <c r="O790" i="2" s="1"/>
  <c r="N789" i="2"/>
  <c r="O789" i="2" s="1"/>
  <c r="N788" i="2"/>
  <c r="O788" i="2" s="1"/>
  <c r="N787" i="2"/>
  <c r="O787" i="2" s="1"/>
  <c r="N786" i="2"/>
  <c r="O786" i="2" s="1"/>
  <c r="N785" i="2"/>
  <c r="O785" i="2" s="1"/>
  <c r="N784" i="2"/>
  <c r="O784" i="2" s="1"/>
  <c r="N783" i="2"/>
  <c r="O783" i="2" s="1"/>
  <c r="N782" i="2"/>
  <c r="O782" i="2" s="1"/>
  <c r="N781" i="2"/>
  <c r="O781" i="2" s="1"/>
  <c r="N780" i="2"/>
  <c r="O780" i="2" s="1"/>
  <c r="N779" i="2"/>
  <c r="O779" i="2" s="1"/>
  <c r="N778" i="2"/>
  <c r="O778" i="2" s="1"/>
  <c r="N777" i="2"/>
  <c r="O777" i="2" s="1"/>
  <c r="N776" i="2"/>
  <c r="O776" i="2" s="1"/>
  <c r="N775" i="2"/>
  <c r="O775" i="2" s="1"/>
  <c r="N774" i="2"/>
  <c r="O774" i="2" s="1"/>
  <c r="N773" i="2"/>
  <c r="O773" i="2" s="1"/>
  <c r="N772" i="2"/>
  <c r="O772" i="2" s="1"/>
  <c r="N771" i="2"/>
  <c r="O771" i="2" s="1"/>
  <c r="N770" i="2"/>
  <c r="O770" i="2" s="1"/>
  <c r="N769" i="2"/>
  <c r="O769" i="2" s="1"/>
  <c r="N768" i="2"/>
  <c r="O768" i="2" s="1"/>
  <c r="N767" i="2"/>
  <c r="O767" i="2" s="1"/>
  <c r="N766" i="2"/>
  <c r="O766" i="2" s="1"/>
  <c r="N765" i="2"/>
  <c r="O765" i="2" s="1"/>
  <c r="N764" i="2"/>
  <c r="O764" i="2" s="1"/>
  <c r="N763" i="2"/>
  <c r="O763" i="2" s="1"/>
  <c r="N762" i="2"/>
  <c r="O762" i="2" s="1"/>
  <c r="N761" i="2"/>
  <c r="O761" i="2" s="1"/>
  <c r="N760" i="2"/>
  <c r="O760" i="2" s="1"/>
  <c r="N759" i="2"/>
  <c r="O759" i="2" s="1"/>
  <c r="N758" i="2"/>
  <c r="O758" i="2" s="1"/>
  <c r="N757" i="2"/>
  <c r="O757" i="2" s="1"/>
  <c r="N756" i="2"/>
  <c r="O756" i="2" s="1"/>
  <c r="N755" i="2"/>
  <c r="O755" i="2" s="1"/>
  <c r="N754" i="2"/>
  <c r="O754" i="2" s="1"/>
  <c r="N753" i="2"/>
  <c r="O753" i="2" s="1"/>
  <c r="N752" i="2"/>
  <c r="O752" i="2" s="1"/>
  <c r="N751" i="2"/>
  <c r="O751" i="2" s="1"/>
  <c r="N750" i="2"/>
  <c r="O750" i="2" s="1"/>
  <c r="N749" i="2"/>
  <c r="O749" i="2" s="1"/>
  <c r="N748" i="2"/>
  <c r="O748" i="2" s="1"/>
  <c r="N747" i="2"/>
  <c r="O747" i="2" s="1"/>
  <c r="N746" i="2"/>
  <c r="O746" i="2" s="1"/>
  <c r="N745" i="2"/>
  <c r="O745" i="2" s="1"/>
  <c r="N744" i="2"/>
  <c r="O744" i="2" s="1"/>
  <c r="N743" i="2"/>
  <c r="O743" i="2" s="1"/>
  <c r="N742" i="2"/>
  <c r="O742" i="2" s="1"/>
  <c r="N741" i="2"/>
  <c r="O741" i="2" s="1"/>
  <c r="N740" i="2"/>
  <c r="O740" i="2" s="1"/>
  <c r="N739" i="2"/>
  <c r="O739" i="2" s="1"/>
  <c r="N738" i="2"/>
  <c r="O738" i="2" s="1"/>
  <c r="N737" i="2"/>
  <c r="O737" i="2" s="1"/>
  <c r="N736" i="2"/>
  <c r="O736" i="2" s="1"/>
  <c r="N735" i="2"/>
  <c r="O735" i="2" s="1"/>
  <c r="N734" i="2"/>
  <c r="O734" i="2" s="1"/>
  <c r="N733" i="2"/>
  <c r="O733" i="2" s="1"/>
  <c r="N732" i="2"/>
  <c r="O732" i="2" s="1"/>
  <c r="N731" i="2"/>
  <c r="O731" i="2" s="1"/>
  <c r="N730" i="2"/>
  <c r="O730" i="2" s="1"/>
  <c r="N729" i="2"/>
  <c r="O729" i="2" s="1"/>
  <c r="N728" i="2"/>
  <c r="O728" i="2" s="1"/>
  <c r="N727" i="2"/>
  <c r="O727" i="2" s="1"/>
  <c r="N726" i="2"/>
  <c r="O726" i="2" s="1"/>
  <c r="N725" i="2"/>
  <c r="O725" i="2" s="1"/>
  <c r="N724" i="2"/>
  <c r="O724" i="2" s="1"/>
  <c r="N723" i="2"/>
  <c r="O723" i="2" s="1"/>
  <c r="N722" i="2"/>
  <c r="O722" i="2" s="1"/>
  <c r="N721" i="2"/>
  <c r="O721" i="2" s="1"/>
  <c r="N720" i="2"/>
  <c r="O720" i="2" s="1"/>
  <c r="N719" i="2"/>
  <c r="O719" i="2" s="1"/>
  <c r="N718" i="2"/>
  <c r="O718" i="2" s="1"/>
  <c r="N717" i="2"/>
  <c r="O717" i="2" s="1"/>
  <c r="N716" i="2"/>
  <c r="O716" i="2" s="1"/>
  <c r="N715" i="2"/>
  <c r="O715" i="2" s="1"/>
  <c r="N714" i="2"/>
  <c r="O714" i="2" s="1"/>
  <c r="N713" i="2"/>
  <c r="O713" i="2" s="1"/>
  <c r="N712" i="2"/>
  <c r="O712" i="2" s="1"/>
  <c r="N711" i="2"/>
  <c r="O711" i="2" s="1"/>
  <c r="N710" i="2"/>
  <c r="O710" i="2" s="1"/>
  <c r="N709" i="2"/>
  <c r="O709" i="2" s="1"/>
  <c r="N708" i="2"/>
  <c r="O708" i="2" s="1"/>
  <c r="N707" i="2"/>
  <c r="O707" i="2" s="1"/>
  <c r="N706" i="2"/>
  <c r="O706" i="2" s="1"/>
  <c r="N705" i="2"/>
  <c r="O705" i="2" s="1"/>
  <c r="N704" i="2"/>
  <c r="O704" i="2" s="1"/>
  <c r="N703" i="2"/>
  <c r="O703" i="2" s="1"/>
  <c r="N702" i="2"/>
  <c r="O702" i="2" s="1"/>
  <c r="N701" i="2"/>
  <c r="O701" i="2" s="1"/>
  <c r="N700" i="2"/>
  <c r="O700" i="2" s="1"/>
  <c r="N699" i="2"/>
  <c r="O699" i="2" s="1"/>
  <c r="N698" i="2"/>
  <c r="O698" i="2" s="1"/>
  <c r="N697" i="2"/>
  <c r="O697" i="2" s="1"/>
  <c r="N696" i="2"/>
  <c r="O696" i="2" s="1"/>
  <c r="N695" i="2"/>
  <c r="O695" i="2" s="1"/>
  <c r="N694" i="2"/>
  <c r="O694" i="2" s="1"/>
  <c r="N693" i="2"/>
  <c r="O693" i="2" s="1"/>
  <c r="N692" i="2"/>
  <c r="O692" i="2" s="1"/>
  <c r="N691" i="2"/>
  <c r="O691" i="2" s="1"/>
  <c r="N690" i="2"/>
  <c r="O690" i="2" s="1"/>
  <c r="N689" i="2"/>
  <c r="O689" i="2" s="1"/>
  <c r="N688" i="2"/>
  <c r="O688" i="2" s="1"/>
  <c r="N687" i="2"/>
  <c r="O687" i="2" s="1"/>
  <c r="N686" i="2"/>
  <c r="O686" i="2" s="1"/>
  <c r="N685" i="2"/>
  <c r="O685" i="2" s="1"/>
  <c r="N684" i="2"/>
  <c r="O684" i="2" s="1"/>
  <c r="N683" i="2"/>
  <c r="O683" i="2" s="1"/>
  <c r="N682" i="2"/>
  <c r="O682" i="2" s="1"/>
  <c r="N681" i="2"/>
  <c r="O681" i="2" s="1"/>
  <c r="N680" i="2"/>
  <c r="O680" i="2" s="1"/>
  <c r="N679" i="2"/>
  <c r="O679" i="2" s="1"/>
  <c r="N678" i="2"/>
  <c r="O678" i="2" s="1"/>
  <c r="N677" i="2"/>
  <c r="O677" i="2" s="1"/>
  <c r="N676" i="2"/>
  <c r="O676" i="2" s="1"/>
  <c r="N675" i="2"/>
  <c r="O675" i="2" s="1"/>
  <c r="N674" i="2"/>
  <c r="O674" i="2" s="1"/>
  <c r="N673" i="2"/>
  <c r="O673" i="2" s="1"/>
  <c r="N672" i="2"/>
  <c r="O672" i="2" s="1"/>
  <c r="N671" i="2"/>
  <c r="O671" i="2" s="1"/>
  <c r="N670" i="2"/>
  <c r="O670" i="2" s="1"/>
  <c r="N669" i="2"/>
  <c r="O669" i="2" s="1"/>
  <c r="N668" i="2"/>
  <c r="O668" i="2" s="1"/>
  <c r="N667" i="2"/>
  <c r="O667" i="2" s="1"/>
  <c r="N666" i="2"/>
  <c r="O666" i="2" s="1"/>
  <c r="N665" i="2"/>
  <c r="O665" i="2" s="1"/>
  <c r="N664" i="2"/>
  <c r="O664" i="2" s="1"/>
  <c r="N663" i="2"/>
  <c r="O663" i="2" s="1"/>
  <c r="N662" i="2"/>
  <c r="O662" i="2" s="1"/>
  <c r="N661" i="2"/>
  <c r="O661" i="2" s="1"/>
  <c r="N660" i="2"/>
  <c r="O660" i="2" s="1"/>
  <c r="N659" i="2"/>
  <c r="O659" i="2" s="1"/>
  <c r="N658" i="2"/>
  <c r="O658" i="2" s="1"/>
  <c r="N657" i="2"/>
  <c r="O657" i="2" s="1"/>
  <c r="N656" i="2"/>
  <c r="O656" i="2" s="1"/>
  <c r="N655" i="2"/>
  <c r="O655" i="2" s="1"/>
  <c r="N654" i="2"/>
  <c r="O654" i="2" s="1"/>
  <c r="N653" i="2"/>
  <c r="O653" i="2" s="1"/>
  <c r="N652" i="2"/>
  <c r="O652" i="2" s="1"/>
  <c r="N651" i="2"/>
  <c r="O651" i="2" s="1"/>
  <c r="N650" i="2"/>
  <c r="O650" i="2" s="1"/>
  <c r="N649" i="2"/>
  <c r="O649" i="2" s="1"/>
  <c r="N648" i="2"/>
  <c r="O648" i="2" s="1"/>
  <c r="N647" i="2"/>
  <c r="O647" i="2" s="1"/>
  <c r="N646" i="2"/>
  <c r="O646" i="2" s="1"/>
  <c r="N645" i="2"/>
  <c r="O645" i="2" s="1"/>
  <c r="N644" i="2"/>
  <c r="O644" i="2" s="1"/>
  <c r="N643" i="2"/>
  <c r="O643" i="2" s="1"/>
  <c r="N642" i="2"/>
  <c r="O642" i="2" s="1"/>
  <c r="N641" i="2"/>
  <c r="O641" i="2" s="1"/>
  <c r="N640" i="2"/>
  <c r="O640" i="2" s="1"/>
  <c r="N639" i="2"/>
  <c r="O639" i="2" s="1"/>
  <c r="N638" i="2"/>
  <c r="O638" i="2" s="1"/>
  <c r="N637" i="2"/>
  <c r="O637" i="2" s="1"/>
  <c r="N636" i="2"/>
  <c r="O636" i="2" s="1"/>
  <c r="N635" i="2"/>
  <c r="O635" i="2" s="1"/>
  <c r="N634" i="2"/>
  <c r="O634" i="2" s="1"/>
  <c r="N633" i="2"/>
  <c r="O633" i="2" s="1"/>
  <c r="N632" i="2"/>
  <c r="O632" i="2" s="1"/>
  <c r="N631" i="2"/>
  <c r="O631" i="2" s="1"/>
  <c r="N630" i="2"/>
  <c r="O630" i="2" s="1"/>
  <c r="N629" i="2"/>
  <c r="O629" i="2" s="1"/>
  <c r="N628" i="2"/>
  <c r="O628" i="2" s="1"/>
  <c r="N627" i="2"/>
  <c r="O627" i="2" s="1"/>
  <c r="N626" i="2"/>
  <c r="O626" i="2" s="1"/>
  <c r="N625" i="2"/>
  <c r="O625" i="2" s="1"/>
  <c r="N624" i="2"/>
  <c r="O624" i="2" s="1"/>
  <c r="N623" i="2"/>
  <c r="O623" i="2" s="1"/>
  <c r="N622" i="2"/>
  <c r="O622" i="2" s="1"/>
  <c r="N621" i="2"/>
  <c r="O621" i="2" s="1"/>
  <c r="N620" i="2"/>
  <c r="O620" i="2" s="1"/>
  <c r="N619" i="2"/>
  <c r="O619" i="2" s="1"/>
  <c r="N618" i="2"/>
  <c r="O618" i="2" s="1"/>
  <c r="N617" i="2"/>
  <c r="O617" i="2" s="1"/>
  <c r="N616" i="2"/>
  <c r="O616" i="2" s="1"/>
  <c r="N615" i="2"/>
  <c r="O615" i="2" s="1"/>
  <c r="N614" i="2"/>
  <c r="O614" i="2" s="1"/>
  <c r="N613" i="2"/>
  <c r="O613" i="2" s="1"/>
  <c r="N612" i="2"/>
  <c r="O612" i="2" s="1"/>
  <c r="N611" i="2"/>
  <c r="O611" i="2" s="1"/>
  <c r="N610" i="2"/>
  <c r="O610" i="2" s="1"/>
  <c r="N609" i="2"/>
  <c r="O609" i="2" s="1"/>
  <c r="N608" i="2"/>
  <c r="O608" i="2" s="1"/>
  <c r="N607" i="2"/>
  <c r="O607" i="2" s="1"/>
  <c r="N606" i="2"/>
  <c r="O606" i="2" s="1"/>
  <c r="N605" i="2"/>
  <c r="O605" i="2" s="1"/>
  <c r="N604" i="2"/>
  <c r="O604" i="2" s="1"/>
  <c r="N603" i="2"/>
  <c r="O603" i="2" s="1"/>
  <c r="N602" i="2"/>
  <c r="O602" i="2" s="1"/>
  <c r="N601" i="2"/>
  <c r="O601" i="2" s="1"/>
  <c r="N600" i="2"/>
  <c r="O600" i="2" s="1"/>
  <c r="N599" i="2"/>
  <c r="O599" i="2" s="1"/>
  <c r="N598" i="2"/>
  <c r="O598" i="2" s="1"/>
  <c r="N597" i="2"/>
  <c r="O597" i="2" s="1"/>
  <c r="N596" i="2"/>
  <c r="O596" i="2" s="1"/>
  <c r="N595" i="2"/>
  <c r="O595" i="2" s="1"/>
  <c r="N594" i="2"/>
  <c r="O594" i="2" s="1"/>
  <c r="N593" i="2"/>
  <c r="O593" i="2" s="1"/>
  <c r="N592" i="2"/>
  <c r="O592" i="2" s="1"/>
  <c r="N591" i="2"/>
  <c r="O591" i="2" s="1"/>
  <c r="N590" i="2"/>
  <c r="O590" i="2" s="1"/>
  <c r="N589" i="2"/>
  <c r="O589" i="2" s="1"/>
  <c r="N588" i="2"/>
  <c r="O588" i="2" s="1"/>
  <c r="N587" i="2"/>
  <c r="O587" i="2" s="1"/>
  <c r="N586" i="2"/>
  <c r="O586" i="2" s="1"/>
  <c r="N585" i="2"/>
  <c r="O585" i="2" s="1"/>
  <c r="N584" i="2"/>
  <c r="O584" i="2" s="1"/>
  <c r="N583" i="2"/>
  <c r="O583" i="2" s="1"/>
  <c r="N582" i="2"/>
  <c r="O582" i="2" s="1"/>
  <c r="N581" i="2"/>
  <c r="O581" i="2" s="1"/>
  <c r="N580" i="2"/>
  <c r="O580" i="2" s="1"/>
  <c r="N579" i="2"/>
  <c r="O579" i="2" s="1"/>
  <c r="N578" i="2"/>
  <c r="O578" i="2" s="1"/>
  <c r="N577" i="2"/>
  <c r="O577" i="2" s="1"/>
  <c r="N576" i="2"/>
  <c r="O576" i="2" s="1"/>
  <c r="N575" i="2"/>
  <c r="O575" i="2" s="1"/>
  <c r="N574" i="2"/>
  <c r="O574" i="2" s="1"/>
  <c r="N573" i="2"/>
  <c r="O573" i="2" s="1"/>
  <c r="N572" i="2"/>
  <c r="O572" i="2" s="1"/>
  <c r="N571" i="2"/>
  <c r="O571" i="2" s="1"/>
  <c r="N570" i="2"/>
  <c r="O570" i="2" s="1"/>
  <c r="N569" i="2"/>
  <c r="O569" i="2" s="1"/>
  <c r="N568" i="2"/>
  <c r="O568" i="2" s="1"/>
  <c r="N567" i="2"/>
  <c r="O567" i="2" s="1"/>
  <c r="N566" i="2"/>
  <c r="O566" i="2" s="1"/>
  <c r="N565" i="2"/>
  <c r="O565" i="2" s="1"/>
  <c r="N564" i="2"/>
  <c r="O564" i="2" s="1"/>
  <c r="N563" i="2"/>
  <c r="O563" i="2" s="1"/>
  <c r="N562" i="2"/>
  <c r="O562" i="2" s="1"/>
  <c r="N561" i="2"/>
  <c r="O561" i="2" s="1"/>
  <c r="N560" i="2"/>
  <c r="O560" i="2" s="1"/>
  <c r="N559" i="2"/>
  <c r="O559" i="2" s="1"/>
  <c r="N558" i="2"/>
  <c r="O558" i="2" s="1"/>
  <c r="N557" i="2"/>
  <c r="O557" i="2" s="1"/>
  <c r="N556" i="2"/>
  <c r="O556" i="2" s="1"/>
  <c r="N555" i="2"/>
  <c r="O555" i="2" s="1"/>
  <c r="N554" i="2"/>
  <c r="O554" i="2" s="1"/>
  <c r="N553" i="2"/>
  <c r="O553" i="2" s="1"/>
  <c r="N552" i="2"/>
  <c r="O552" i="2" s="1"/>
  <c r="N551" i="2"/>
  <c r="O551" i="2" s="1"/>
  <c r="N550" i="2"/>
  <c r="O550" i="2" s="1"/>
  <c r="N549" i="2"/>
  <c r="O549" i="2" s="1"/>
  <c r="N548" i="2"/>
  <c r="O548" i="2" s="1"/>
  <c r="N547" i="2"/>
  <c r="O547" i="2" s="1"/>
  <c r="N546" i="2"/>
  <c r="O546" i="2" s="1"/>
  <c r="N545" i="2"/>
  <c r="O545" i="2" s="1"/>
  <c r="N544" i="2"/>
  <c r="O544" i="2" s="1"/>
  <c r="N543" i="2"/>
  <c r="O543" i="2" s="1"/>
  <c r="N542" i="2"/>
  <c r="O542" i="2" s="1"/>
  <c r="N541" i="2"/>
  <c r="O541" i="2" s="1"/>
  <c r="N540" i="2"/>
  <c r="O540" i="2" s="1"/>
  <c r="N539" i="2"/>
  <c r="O539" i="2" s="1"/>
  <c r="N538" i="2"/>
  <c r="O538" i="2" s="1"/>
  <c r="N537" i="2"/>
  <c r="O537" i="2" s="1"/>
  <c r="N536" i="2"/>
  <c r="O536" i="2" s="1"/>
  <c r="N535" i="2"/>
  <c r="O535" i="2" s="1"/>
  <c r="N534" i="2"/>
  <c r="O534" i="2" s="1"/>
  <c r="N533" i="2"/>
  <c r="O533" i="2" s="1"/>
  <c r="N532" i="2"/>
  <c r="O532" i="2" s="1"/>
  <c r="N531" i="2"/>
  <c r="O531" i="2" s="1"/>
  <c r="N530" i="2"/>
  <c r="O530" i="2" s="1"/>
  <c r="N529" i="2"/>
  <c r="O529" i="2" s="1"/>
  <c r="N528" i="2"/>
  <c r="O528" i="2" s="1"/>
  <c r="N527" i="2"/>
  <c r="O527" i="2" s="1"/>
  <c r="N526" i="2"/>
  <c r="O526" i="2" s="1"/>
  <c r="N525" i="2"/>
  <c r="O525" i="2" s="1"/>
  <c r="N524" i="2"/>
  <c r="O524" i="2" s="1"/>
  <c r="N523" i="2"/>
  <c r="O523" i="2" s="1"/>
  <c r="N522" i="2"/>
  <c r="O522" i="2" s="1"/>
  <c r="N521" i="2"/>
  <c r="O521" i="2" s="1"/>
  <c r="N520" i="2"/>
  <c r="O520" i="2" s="1"/>
  <c r="N519" i="2"/>
  <c r="O519" i="2" s="1"/>
  <c r="N518" i="2"/>
  <c r="O518" i="2" s="1"/>
  <c r="N517" i="2"/>
  <c r="O517" i="2" s="1"/>
  <c r="N516" i="2"/>
  <c r="O516" i="2" s="1"/>
  <c r="N515" i="2"/>
  <c r="O515" i="2" s="1"/>
  <c r="N514" i="2"/>
  <c r="O514" i="2" s="1"/>
  <c r="N513" i="2"/>
  <c r="O513" i="2" s="1"/>
  <c r="N512" i="2"/>
  <c r="O512" i="2" s="1"/>
  <c r="N511" i="2"/>
  <c r="O511" i="2" s="1"/>
  <c r="N510" i="2"/>
  <c r="O510" i="2" s="1"/>
  <c r="N509" i="2"/>
  <c r="O509" i="2" s="1"/>
  <c r="N508" i="2"/>
  <c r="O508" i="2" s="1"/>
  <c r="N507" i="2"/>
  <c r="O507" i="2" s="1"/>
  <c r="N506" i="2"/>
  <c r="O506" i="2" s="1"/>
  <c r="N505" i="2"/>
  <c r="O505" i="2" s="1"/>
  <c r="N504" i="2"/>
  <c r="O504" i="2" s="1"/>
  <c r="N503" i="2"/>
  <c r="O503" i="2" s="1"/>
  <c r="N502" i="2"/>
  <c r="O502" i="2" s="1"/>
  <c r="N501" i="2"/>
  <c r="O501" i="2" s="1"/>
  <c r="N500" i="2"/>
  <c r="O500" i="2" s="1"/>
  <c r="N499" i="2"/>
  <c r="O499" i="2" s="1"/>
  <c r="N498" i="2"/>
  <c r="O498" i="2" s="1"/>
  <c r="N497" i="2"/>
  <c r="O497" i="2" s="1"/>
  <c r="N496" i="2"/>
  <c r="O496" i="2" s="1"/>
  <c r="N495" i="2"/>
  <c r="O495" i="2" s="1"/>
  <c r="N494" i="2"/>
  <c r="O494" i="2" s="1"/>
  <c r="N493" i="2"/>
  <c r="O493" i="2" s="1"/>
  <c r="N492" i="2"/>
  <c r="O492" i="2" s="1"/>
  <c r="N491" i="2"/>
  <c r="O491" i="2" s="1"/>
  <c r="N490" i="2"/>
  <c r="O490" i="2" s="1"/>
  <c r="N489" i="2"/>
  <c r="O489" i="2" s="1"/>
  <c r="N488" i="2"/>
  <c r="O488" i="2" s="1"/>
  <c r="N487" i="2"/>
  <c r="O487" i="2" s="1"/>
  <c r="N486" i="2"/>
  <c r="O486" i="2" s="1"/>
  <c r="N485" i="2"/>
  <c r="O485" i="2" s="1"/>
  <c r="N484" i="2"/>
  <c r="O484" i="2" s="1"/>
  <c r="N483" i="2"/>
  <c r="O483" i="2" s="1"/>
  <c r="N482" i="2"/>
  <c r="O482" i="2" s="1"/>
  <c r="N481" i="2"/>
  <c r="O481" i="2" s="1"/>
  <c r="N480" i="2"/>
  <c r="O480" i="2" s="1"/>
  <c r="N479" i="2"/>
  <c r="O479" i="2" s="1"/>
  <c r="N478" i="2"/>
  <c r="O478" i="2" s="1"/>
  <c r="N477" i="2"/>
  <c r="O477" i="2" s="1"/>
  <c r="N476" i="2"/>
  <c r="O476" i="2" s="1"/>
  <c r="N475" i="2"/>
  <c r="O475" i="2" s="1"/>
  <c r="N474" i="2"/>
  <c r="O474" i="2" s="1"/>
  <c r="N473" i="2"/>
  <c r="O473" i="2" s="1"/>
  <c r="N472" i="2"/>
  <c r="O472" i="2" s="1"/>
  <c r="N471" i="2"/>
  <c r="O471" i="2" s="1"/>
  <c r="N470" i="2"/>
  <c r="O470" i="2" s="1"/>
  <c r="N469" i="2"/>
  <c r="O469" i="2" s="1"/>
  <c r="N468" i="2"/>
  <c r="O468" i="2" s="1"/>
  <c r="N467" i="2"/>
  <c r="O467" i="2" s="1"/>
  <c r="N466" i="2"/>
  <c r="O466" i="2" s="1"/>
  <c r="N465" i="2"/>
  <c r="O465" i="2" s="1"/>
  <c r="N464" i="2"/>
  <c r="O464" i="2" s="1"/>
  <c r="N463" i="2"/>
  <c r="O463" i="2" s="1"/>
  <c r="N462" i="2"/>
  <c r="O462" i="2" s="1"/>
  <c r="N461" i="2"/>
  <c r="O461" i="2" s="1"/>
  <c r="N460" i="2"/>
  <c r="O460" i="2" s="1"/>
  <c r="N459" i="2"/>
  <c r="O459" i="2" s="1"/>
  <c r="N458" i="2"/>
  <c r="O458" i="2" s="1"/>
  <c r="N457" i="2"/>
  <c r="O457" i="2" s="1"/>
  <c r="N456" i="2"/>
  <c r="O456" i="2" s="1"/>
  <c r="N455" i="2"/>
  <c r="O455" i="2" s="1"/>
  <c r="N454" i="2"/>
  <c r="O454" i="2" s="1"/>
  <c r="N453" i="2"/>
  <c r="O453" i="2" s="1"/>
  <c r="N452" i="2"/>
  <c r="O452" i="2" s="1"/>
  <c r="N451" i="2"/>
  <c r="O451" i="2" s="1"/>
  <c r="N450" i="2"/>
  <c r="O450" i="2" s="1"/>
  <c r="N449" i="2"/>
  <c r="O449" i="2" s="1"/>
  <c r="N448" i="2"/>
  <c r="O448" i="2" s="1"/>
  <c r="N447" i="2"/>
  <c r="O447" i="2" s="1"/>
  <c r="N446" i="2"/>
  <c r="O446" i="2" s="1"/>
  <c r="N445" i="2"/>
  <c r="O445" i="2" s="1"/>
  <c r="N444" i="2"/>
  <c r="O444" i="2" s="1"/>
  <c r="N443" i="2"/>
  <c r="O443" i="2" s="1"/>
  <c r="N442" i="2"/>
  <c r="O442" i="2" s="1"/>
  <c r="N441" i="2"/>
  <c r="O441" i="2" s="1"/>
  <c r="N440" i="2"/>
  <c r="O440" i="2" s="1"/>
  <c r="N439" i="2"/>
  <c r="O439" i="2" s="1"/>
  <c r="N438" i="2"/>
  <c r="O438" i="2" s="1"/>
  <c r="N437" i="2"/>
  <c r="O437" i="2" s="1"/>
  <c r="N436" i="2"/>
  <c r="O436" i="2" s="1"/>
  <c r="N435" i="2"/>
  <c r="O435" i="2" s="1"/>
  <c r="N434" i="2"/>
  <c r="O434" i="2" s="1"/>
  <c r="N433" i="2"/>
  <c r="O433" i="2" s="1"/>
  <c r="N432" i="2"/>
  <c r="O432" i="2" s="1"/>
  <c r="N431" i="2"/>
  <c r="O431" i="2" s="1"/>
  <c r="N430" i="2"/>
  <c r="O430" i="2" s="1"/>
  <c r="N429" i="2"/>
  <c r="O429" i="2" s="1"/>
  <c r="N428" i="2"/>
  <c r="O428" i="2" s="1"/>
  <c r="N427" i="2"/>
  <c r="O427" i="2" s="1"/>
  <c r="N426" i="2"/>
  <c r="O426" i="2" s="1"/>
  <c r="N425" i="2"/>
  <c r="O425" i="2" s="1"/>
  <c r="N424" i="2"/>
  <c r="O424" i="2" s="1"/>
  <c r="N423" i="2"/>
  <c r="O423" i="2" s="1"/>
  <c r="N422" i="2"/>
  <c r="O422" i="2" s="1"/>
  <c r="N421" i="2"/>
  <c r="O421" i="2" s="1"/>
  <c r="N420" i="2"/>
  <c r="O420" i="2" s="1"/>
  <c r="N419" i="2"/>
  <c r="O419" i="2" s="1"/>
  <c r="N418" i="2"/>
  <c r="O418" i="2" s="1"/>
  <c r="N417" i="2"/>
  <c r="O417" i="2" s="1"/>
  <c r="N416" i="2"/>
  <c r="O416" i="2" s="1"/>
  <c r="N415" i="2"/>
  <c r="O415" i="2" s="1"/>
  <c r="N414" i="2"/>
  <c r="O414" i="2" s="1"/>
  <c r="N413" i="2"/>
  <c r="O413" i="2" s="1"/>
  <c r="N412" i="2"/>
  <c r="O412" i="2" s="1"/>
  <c r="N411" i="2"/>
  <c r="O411" i="2" s="1"/>
  <c r="N410" i="2"/>
  <c r="O410" i="2" s="1"/>
  <c r="N409" i="2"/>
  <c r="O409" i="2" s="1"/>
  <c r="N408" i="2"/>
  <c r="O408" i="2" s="1"/>
  <c r="N407" i="2"/>
  <c r="O407" i="2" s="1"/>
  <c r="N406" i="2"/>
  <c r="O406" i="2" s="1"/>
  <c r="N405" i="2"/>
  <c r="O405" i="2" s="1"/>
  <c r="N404" i="2"/>
  <c r="O404" i="2" s="1"/>
  <c r="N403" i="2"/>
  <c r="O403" i="2" s="1"/>
  <c r="N402" i="2"/>
  <c r="O402" i="2" s="1"/>
  <c r="N401" i="2"/>
  <c r="O401" i="2" s="1"/>
  <c r="N400" i="2"/>
  <c r="O400" i="2" s="1"/>
  <c r="N399" i="2"/>
  <c r="O399" i="2" s="1"/>
  <c r="N398" i="2"/>
  <c r="O398" i="2" s="1"/>
  <c r="N397" i="2"/>
  <c r="O397" i="2" s="1"/>
  <c r="N396" i="2"/>
  <c r="O396" i="2" s="1"/>
  <c r="N395" i="2"/>
  <c r="O395" i="2" s="1"/>
  <c r="N394" i="2"/>
  <c r="O394" i="2" s="1"/>
  <c r="N393" i="2"/>
  <c r="O393" i="2" s="1"/>
  <c r="N392" i="2"/>
  <c r="O392" i="2" s="1"/>
  <c r="N391" i="2"/>
  <c r="O391" i="2" s="1"/>
  <c r="N390" i="2"/>
  <c r="O390" i="2" s="1"/>
  <c r="N389" i="2"/>
  <c r="O389" i="2" s="1"/>
  <c r="N388" i="2"/>
  <c r="O388" i="2" s="1"/>
  <c r="N387" i="2"/>
  <c r="O387" i="2" s="1"/>
  <c r="N386" i="2"/>
  <c r="O386" i="2" s="1"/>
  <c r="N385" i="2"/>
  <c r="O385" i="2" s="1"/>
  <c r="N384" i="2"/>
  <c r="O384" i="2" s="1"/>
  <c r="N383" i="2"/>
  <c r="O383" i="2" s="1"/>
  <c r="N382" i="2"/>
  <c r="O382" i="2" s="1"/>
  <c r="N381" i="2"/>
  <c r="O381" i="2" s="1"/>
  <c r="N380" i="2"/>
  <c r="O380" i="2" s="1"/>
  <c r="N379" i="2"/>
  <c r="O379" i="2" s="1"/>
  <c r="N378" i="2"/>
  <c r="O378" i="2" s="1"/>
  <c r="N377" i="2"/>
  <c r="O377" i="2" s="1"/>
  <c r="N376" i="2"/>
  <c r="O376" i="2" s="1"/>
  <c r="N375" i="2"/>
  <c r="O375" i="2" s="1"/>
  <c r="N374" i="2"/>
  <c r="O374" i="2" s="1"/>
  <c r="N373" i="2"/>
  <c r="O373" i="2" s="1"/>
  <c r="N372" i="2"/>
  <c r="O372" i="2" s="1"/>
  <c r="N371" i="2"/>
  <c r="O371" i="2" s="1"/>
  <c r="N370" i="2"/>
  <c r="O370" i="2" s="1"/>
  <c r="N369" i="2"/>
  <c r="O369" i="2" s="1"/>
  <c r="N368" i="2"/>
  <c r="O368" i="2" s="1"/>
  <c r="N367" i="2"/>
  <c r="O367" i="2" s="1"/>
  <c r="N366" i="2"/>
  <c r="O366" i="2" s="1"/>
  <c r="N365" i="2"/>
  <c r="O365" i="2" s="1"/>
  <c r="N364" i="2"/>
  <c r="O364" i="2" s="1"/>
  <c r="N363" i="2"/>
  <c r="O363" i="2" s="1"/>
  <c r="N362" i="2"/>
  <c r="O362" i="2" s="1"/>
  <c r="N361" i="2"/>
  <c r="O361" i="2" s="1"/>
  <c r="N360" i="2"/>
  <c r="O360" i="2" s="1"/>
  <c r="N359" i="2"/>
  <c r="O359" i="2" s="1"/>
  <c r="N358" i="2"/>
  <c r="O358" i="2" s="1"/>
  <c r="N357" i="2"/>
  <c r="O357" i="2" s="1"/>
  <c r="N356" i="2"/>
  <c r="O356" i="2" s="1"/>
  <c r="N355" i="2"/>
  <c r="O355" i="2" s="1"/>
  <c r="N354" i="2"/>
  <c r="O354" i="2" s="1"/>
  <c r="N353" i="2"/>
  <c r="O353" i="2" s="1"/>
  <c r="N352" i="2"/>
  <c r="O352" i="2" s="1"/>
  <c r="N351" i="2"/>
  <c r="O351" i="2" s="1"/>
  <c r="N350" i="2"/>
  <c r="O350" i="2" s="1"/>
  <c r="N349" i="2"/>
  <c r="O349" i="2" s="1"/>
  <c r="N348" i="2"/>
  <c r="O348" i="2" s="1"/>
  <c r="N347" i="2"/>
  <c r="O347" i="2" s="1"/>
  <c r="N346" i="2"/>
  <c r="O346" i="2" s="1"/>
  <c r="N345" i="2"/>
  <c r="O345" i="2" s="1"/>
  <c r="N344" i="2"/>
  <c r="O344" i="2" s="1"/>
  <c r="N343" i="2"/>
  <c r="O343" i="2" s="1"/>
  <c r="N342" i="2"/>
  <c r="O342" i="2" s="1"/>
  <c r="N341" i="2"/>
  <c r="O341" i="2" s="1"/>
  <c r="N340" i="2"/>
  <c r="O340" i="2" s="1"/>
  <c r="N339" i="2"/>
  <c r="O339" i="2" s="1"/>
  <c r="N338" i="2"/>
  <c r="O338" i="2" s="1"/>
  <c r="N337" i="2"/>
  <c r="O337" i="2" s="1"/>
  <c r="N336" i="2"/>
  <c r="O336" i="2" s="1"/>
  <c r="N335" i="2"/>
  <c r="O335" i="2" s="1"/>
  <c r="N334" i="2"/>
  <c r="O334" i="2" s="1"/>
  <c r="N333" i="2"/>
  <c r="O333" i="2" s="1"/>
  <c r="N332" i="2"/>
  <c r="O332" i="2" s="1"/>
  <c r="N331" i="2"/>
  <c r="O331" i="2" s="1"/>
  <c r="N330" i="2"/>
  <c r="O330" i="2" s="1"/>
  <c r="N329" i="2"/>
  <c r="O329" i="2" s="1"/>
  <c r="N328" i="2"/>
  <c r="O328" i="2" s="1"/>
  <c r="N327" i="2"/>
  <c r="O327" i="2" s="1"/>
  <c r="N326" i="2"/>
  <c r="O326" i="2" s="1"/>
  <c r="N325" i="2"/>
  <c r="O325" i="2" s="1"/>
  <c r="N324" i="2"/>
  <c r="O324" i="2" s="1"/>
  <c r="N323" i="2"/>
  <c r="O323" i="2" s="1"/>
  <c r="N322" i="2"/>
  <c r="O322" i="2" s="1"/>
  <c r="N321" i="2"/>
  <c r="O321" i="2" s="1"/>
  <c r="N320" i="2"/>
  <c r="O320" i="2" s="1"/>
  <c r="N319" i="2"/>
  <c r="O319" i="2" s="1"/>
  <c r="N318" i="2"/>
  <c r="O318" i="2" s="1"/>
  <c r="N317" i="2"/>
  <c r="O317" i="2" s="1"/>
  <c r="N316" i="2"/>
  <c r="O316" i="2" s="1"/>
  <c r="N315" i="2"/>
  <c r="O315" i="2" s="1"/>
  <c r="N314" i="2"/>
  <c r="O314" i="2" s="1"/>
  <c r="N313" i="2"/>
  <c r="O313" i="2" s="1"/>
  <c r="N312" i="2"/>
  <c r="O312" i="2" s="1"/>
  <c r="N311" i="2"/>
  <c r="O311" i="2" s="1"/>
  <c r="N310" i="2"/>
  <c r="O310" i="2" s="1"/>
  <c r="N309" i="2"/>
  <c r="O309" i="2" s="1"/>
  <c r="N308" i="2"/>
  <c r="O308" i="2" s="1"/>
  <c r="N307" i="2"/>
  <c r="O307" i="2" s="1"/>
  <c r="N306" i="2"/>
  <c r="O306" i="2" s="1"/>
  <c r="N305" i="2"/>
  <c r="O305" i="2" s="1"/>
  <c r="N304" i="2"/>
  <c r="O304" i="2" s="1"/>
  <c r="N303" i="2"/>
  <c r="O303" i="2" s="1"/>
  <c r="N302" i="2"/>
  <c r="O302" i="2" s="1"/>
  <c r="N301" i="2"/>
  <c r="O301" i="2" s="1"/>
  <c r="N300" i="2"/>
  <c r="O300" i="2" s="1"/>
  <c r="N299" i="2"/>
  <c r="O299" i="2" s="1"/>
  <c r="N298" i="2"/>
  <c r="O298" i="2" s="1"/>
  <c r="N297" i="2"/>
  <c r="O297" i="2" s="1"/>
  <c r="N296" i="2"/>
  <c r="O296" i="2" s="1"/>
  <c r="N295" i="2"/>
  <c r="O295" i="2" s="1"/>
  <c r="N294" i="2"/>
  <c r="O294" i="2" s="1"/>
  <c r="N293" i="2"/>
  <c r="O293" i="2" s="1"/>
  <c r="N292" i="2"/>
  <c r="O292" i="2" s="1"/>
  <c r="N291" i="2"/>
  <c r="O291" i="2" s="1"/>
  <c r="N290" i="2"/>
  <c r="O290" i="2" s="1"/>
  <c r="N289" i="2"/>
  <c r="O289" i="2" s="1"/>
  <c r="N288" i="2"/>
  <c r="O288" i="2" s="1"/>
  <c r="N287" i="2"/>
  <c r="O287" i="2" s="1"/>
  <c r="N286" i="2"/>
  <c r="O286" i="2" s="1"/>
  <c r="N285" i="2"/>
  <c r="O285" i="2" s="1"/>
  <c r="N284" i="2"/>
  <c r="O284" i="2" s="1"/>
  <c r="N283" i="2"/>
  <c r="O283" i="2" s="1"/>
  <c r="N282" i="2"/>
  <c r="O282" i="2" s="1"/>
  <c r="N281" i="2"/>
  <c r="O281" i="2" s="1"/>
  <c r="N280" i="2"/>
  <c r="O280" i="2" s="1"/>
  <c r="N279" i="2"/>
  <c r="O279" i="2" s="1"/>
  <c r="N278" i="2"/>
  <c r="O278" i="2" s="1"/>
  <c r="N277" i="2"/>
  <c r="O277" i="2" s="1"/>
  <c r="N276" i="2"/>
  <c r="O276" i="2" s="1"/>
  <c r="N275" i="2"/>
  <c r="O275" i="2" s="1"/>
  <c r="N274" i="2"/>
  <c r="O274" i="2" s="1"/>
  <c r="N273" i="2"/>
  <c r="O273" i="2" s="1"/>
  <c r="N272" i="2"/>
  <c r="O272" i="2" s="1"/>
  <c r="N271" i="2"/>
  <c r="O271" i="2" s="1"/>
  <c r="N270" i="2"/>
  <c r="O270" i="2" s="1"/>
  <c r="N269" i="2"/>
  <c r="O269" i="2" s="1"/>
  <c r="N268" i="2"/>
  <c r="O268" i="2" s="1"/>
  <c r="N267" i="2"/>
  <c r="O267" i="2" s="1"/>
  <c r="N266" i="2"/>
  <c r="O266" i="2" s="1"/>
  <c r="N265" i="2"/>
  <c r="O265" i="2" s="1"/>
  <c r="N264" i="2"/>
  <c r="O264" i="2" s="1"/>
  <c r="N263" i="2"/>
  <c r="O263" i="2" s="1"/>
  <c r="N262" i="2"/>
  <c r="O262" i="2" s="1"/>
  <c r="N261" i="2"/>
  <c r="O261" i="2" s="1"/>
  <c r="N260" i="2"/>
  <c r="O260" i="2" s="1"/>
  <c r="N259" i="2"/>
  <c r="O259" i="2" s="1"/>
  <c r="N258" i="2"/>
  <c r="O258" i="2" s="1"/>
  <c r="N257" i="2"/>
  <c r="O257" i="2" s="1"/>
  <c r="N256" i="2"/>
  <c r="O256" i="2" s="1"/>
  <c r="N255" i="2"/>
  <c r="O255" i="2" s="1"/>
  <c r="N254" i="2"/>
  <c r="O254" i="2" s="1"/>
  <c r="N253" i="2"/>
  <c r="O253" i="2" s="1"/>
  <c r="N252" i="2"/>
  <c r="O252" i="2" s="1"/>
  <c r="N251" i="2"/>
  <c r="O251" i="2" s="1"/>
  <c r="N250" i="2"/>
  <c r="O250" i="2" s="1"/>
  <c r="N249" i="2"/>
  <c r="O249" i="2" s="1"/>
  <c r="N248" i="2"/>
  <c r="O248" i="2" s="1"/>
  <c r="N247" i="2"/>
  <c r="O247" i="2" s="1"/>
  <c r="N246" i="2"/>
  <c r="O246" i="2" s="1"/>
  <c r="N245" i="2"/>
  <c r="O245" i="2" s="1"/>
  <c r="N244" i="2"/>
  <c r="O244" i="2" s="1"/>
  <c r="N243" i="2"/>
  <c r="O243" i="2" s="1"/>
  <c r="N242" i="2"/>
  <c r="O242" i="2" s="1"/>
  <c r="N241" i="2"/>
  <c r="O241" i="2" s="1"/>
  <c r="N240" i="2"/>
  <c r="O240" i="2" s="1"/>
  <c r="N239" i="2"/>
  <c r="O239" i="2" s="1"/>
  <c r="N238" i="2"/>
  <c r="O238" i="2" s="1"/>
  <c r="N237" i="2"/>
  <c r="O237" i="2" s="1"/>
  <c r="N236" i="2"/>
  <c r="O236" i="2" s="1"/>
  <c r="N235" i="2"/>
  <c r="O235" i="2" s="1"/>
  <c r="N234" i="2"/>
  <c r="O234" i="2" s="1"/>
  <c r="N233" i="2"/>
  <c r="O233" i="2" s="1"/>
  <c r="N232" i="2"/>
  <c r="O232" i="2" s="1"/>
  <c r="N231" i="2"/>
  <c r="O231" i="2" s="1"/>
  <c r="N230" i="2"/>
  <c r="O230" i="2" s="1"/>
  <c r="N229" i="2"/>
  <c r="O229" i="2" s="1"/>
  <c r="N228" i="2"/>
  <c r="O228" i="2" s="1"/>
  <c r="N227" i="2"/>
  <c r="O227" i="2" s="1"/>
  <c r="N226" i="2"/>
  <c r="O226" i="2" s="1"/>
  <c r="N225" i="2"/>
  <c r="O225" i="2" s="1"/>
  <c r="N224" i="2"/>
  <c r="O224" i="2" s="1"/>
  <c r="N223" i="2"/>
  <c r="O223" i="2" s="1"/>
  <c r="N222" i="2"/>
  <c r="O222" i="2" s="1"/>
  <c r="N221" i="2"/>
  <c r="O221" i="2" s="1"/>
  <c r="N220" i="2"/>
  <c r="O220" i="2" s="1"/>
  <c r="N219" i="2"/>
  <c r="O219" i="2" s="1"/>
  <c r="N218" i="2"/>
  <c r="O218" i="2" s="1"/>
  <c r="N217" i="2"/>
  <c r="O217" i="2" s="1"/>
  <c r="N216" i="2"/>
  <c r="O216" i="2" s="1"/>
  <c r="N215" i="2"/>
  <c r="O215" i="2" s="1"/>
  <c r="N214" i="2"/>
  <c r="O214" i="2" s="1"/>
  <c r="N213" i="2"/>
  <c r="O213" i="2" s="1"/>
  <c r="N212" i="2"/>
  <c r="O212" i="2" s="1"/>
  <c r="N211" i="2"/>
  <c r="O211" i="2" s="1"/>
  <c r="N210" i="2"/>
  <c r="O210" i="2" s="1"/>
  <c r="N209" i="2"/>
  <c r="O209" i="2" s="1"/>
  <c r="N208" i="2"/>
  <c r="O208" i="2" s="1"/>
  <c r="N207" i="2"/>
  <c r="O207" i="2" s="1"/>
  <c r="N206" i="2"/>
  <c r="O206" i="2" s="1"/>
  <c r="N205" i="2"/>
  <c r="O205" i="2" s="1"/>
  <c r="N204" i="2"/>
  <c r="O204" i="2" s="1"/>
  <c r="N203" i="2"/>
  <c r="O203" i="2" s="1"/>
  <c r="N202" i="2"/>
  <c r="O202" i="2" s="1"/>
  <c r="N201" i="2"/>
  <c r="O201" i="2" s="1"/>
  <c r="N200" i="2"/>
  <c r="O200" i="2" s="1"/>
  <c r="N199" i="2"/>
  <c r="O199" i="2" s="1"/>
  <c r="N198" i="2"/>
  <c r="O198" i="2" s="1"/>
  <c r="N197" i="2"/>
  <c r="O197" i="2" s="1"/>
  <c r="N196" i="2"/>
  <c r="O196" i="2" s="1"/>
  <c r="N195" i="2"/>
  <c r="O195" i="2" s="1"/>
  <c r="N194" i="2"/>
  <c r="O194" i="2" s="1"/>
  <c r="N193" i="2"/>
  <c r="O193" i="2" s="1"/>
  <c r="N192" i="2"/>
  <c r="O192" i="2" s="1"/>
  <c r="N191" i="2"/>
  <c r="O191" i="2" s="1"/>
  <c r="N190" i="2"/>
  <c r="O190" i="2" s="1"/>
  <c r="N189" i="2"/>
  <c r="O189" i="2" s="1"/>
  <c r="N188" i="2"/>
  <c r="O188" i="2" s="1"/>
  <c r="N187" i="2"/>
  <c r="O187" i="2" s="1"/>
  <c r="N186" i="2"/>
  <c r="O186" i="2" s="1"/>
  <c r="N185" i="2"/>
  <c r="O185" i="2" s="1"/>
  <c r="N184" i="2"/>
  <c r="O184" i="2" s="1"/>
  <c r="N183" i="2"/>
  <c r="O183" i="2" s="1"/>
  <c r="N182" i="2"/>
  <c r="O182" i="2" s="1"/>
  <c r="N181" i="2"/>
  <c r="O181" i="2" s="1"/>
  <c r="N180" i="2"/>
  <c r="O180" i="2" s="1"/>
  <c r="N179" i="2"/>
  <c r="O179" i="2" s="1"/>
  <c r="N178" i="2"/>
  <c r="O178" i="2" s="1"/>
  <c r="N177" i="2"/>
  <c r="O177" i="2" s="1"/>
  <c r="N176" i="2"/>
  <c r="O176" i="2" s="1"/>
  <c r="N943" i="2"/>
  <c r="O943" i="2" s="1"/>
  <c r="N942" i="2"/>
  <c r="O942" i="2" s="1"/>
  <c r="N941" i="2"/>
  <c r="O941" i="2" s="1"/>
  <c r="N175" i="2"/>
  <c r="O175" i="2" s="1"/>
  <c r="N174" i="2"/>
  <c r="O174" i="2" s="1"/>
  <c r="N173" i="2"/>
  <c r="O173" i="2" s="1"/>
  <c r="N172" i="2"/>
  <c r="O172" i="2" s="1"/>
  <c r="N171" i="2"/>
  <c r="O171" i="2" s="1"/>
  <c r="N170" i="2"/>
  <c r="O170" i="2" s="1"/>
  <c r="N169" i="2"/>
  <c r="O169" i="2" s="1"/>
  <c r="N168" i="2"/>
  <c r="O168" i="2" s="1"/>
  <c r="N167" i="2"/>
  <c r="O167" i="2" s="1"/>
  <c r="N166" i="2"/>
  <c r="O166" i="2" s="1"/>
  <c r="N165" i="2"/>
  <c r="O165" i="2" s="1"/>
  <c r="N164" i="2"/>
  <c r="O164" i="2" s="1"/>
  <c r="N163" i="2"/>
  <c r="O163" i="2" s="1"/>
  <c r="N162" i="2"/>
  <c r="O162" i="2" s="1"/>
  <c r="N161" i="2"/>
  <c r="O161" i="2" s="1"/>
  <c r="N160" i="2"/>
  <c r="O160" i="2" s="1"/>
  <c r="N159" i="2"/>
  <c r="O159" i="2" s="1"/>
  <c r="N158" i="2"/>
  <c r="O158" i="2" s="1"/>
  <c r="N157" i="2"/>
  <c r="O157" i="2" s="1"/>
  <c r="N156" i="2"/>
  <c r="O156" i="2" s="1"/>
  <c r="N155" i="2"/>
  <c r="O155" i="2" s="1"/>
  <c r="N154" i="2"/>
  <c r="O154" i="2" s="1"/>
  <c r="N153" i="2"/>
  <c r="O153" i="2" s="1"/>
  <c r="N152" i="2"/>
  <c r="O152" i="2" s="1"/>
  <c r="N151" i="2"/>
  <c r="O151" i="2" s="1"/>
  <c r="N150" i="2"/>
  <c r="O150" i="2" s="1"/>
  <c r="N149" i="2"/>
  <c r="O149" i="2" s="1"/>
  <c r="N148" i="2"/>
  <c r="O148" i="2" s="1"/>
  <c r="N147" i="2"/>
  <c r="O147" i="2" s="1"/>
  <c r="N146" i="2"/>
  <c r="O146" i="2" s="1"/>
  <c r="N145" i="2"/>
  <c r="O145" i="2" s="1"/>
  <c r="N144" i="2"/>
  <c r="O144" i="2" s="1"/>
  <c r="N143" i="2"/>
  <c r="O143" i="2" s="1"/>
  <c r="N142" i="2"/>
  <c r="O142" i="2" s="1"/>
  <c r="N141" i="2"/>
  <c r="O141" i="2" s="1"/>
  <c r="N140" i="2"/>
  <c r="O140" i="2" s="1"/>
  <c r="N139" i="2"/>
  <c r="O139" i="2" s="1"/>
  <c r="N138" i="2"/>
  <c r="O138" i="2" s="1"/>
  <c r="N137" i="2"/>
  <c r="O137" i="2" s="1"/>
  <c r="N136" i="2"/>
  <c r="O136" i="2" s="1"/>
  <c r="N135" i="2"/>
  <c r="O135" i="2" s="1"/>
  <c r="N134" i="2"/>
  <c r="O134" i="2" s="1"/>
  <c r="N133" i="2"/>
  <c r="O133" i="2" s="1"/>
  <c r="N132" i="2"/>
  <c r="O132" i="2" s="1"/>
  <c r="N131" i="2"/>
  <c r="O131" i="2" s="1"/>
  <c r="N130" i="2"/>
  <c r="O130" i="2" s="1"/>
  <c r="N129" i="2"/>
  <c r="O129" i="2" s="1"/>
  <c r="N128" i="2"/>
  <c r="O128" i="2" s="1"/>
  <c r="N127" i="2"/>
  <c r="O127" i="2" s="1"/>
  <c r="N126" i="2"/>
  <c r="O126" i="2" s="1"/>
  <c r="N125" i="2"/>
  <c r="O125" i="2" s="1"/>
  <c r="N124" i="2"/>
  <c r="O124" i="2" s="1"/>
  <c r="N123" i="2"/>
  <c r="O123" i="2" s="1"/>
  <c r="N122" i="2"/>
  <c r="O122" i="2" s="1"/>
  <c r="N121" i="2"/>
  <c r="O121" i="2" s="1"/>
  <c r="N120" i="2"/>
  <c r="O120" i="2" s="1"/>
  <c r="N119" i="2"/>
  <c r="O119" i="2" s="1"/>
  <c r="N118" i="2"/>
  <c r="O118" i="2" s="1"/>
  <c r="N117" i="2"/>
  <c r="O117" i="2" s="1"/>
  <c r="N116" i="2"/>
  <c r="O116" i="2" s="1"/>
  <c r="N115" i="2"/>
  <c r="O115" i="2" s="1"/>
  <c r="N114" i="2"/>
  <c r="O114" i="2" s="1"/>
  <c r="N113" i="2"/>
  <c r="O113" i="2" s="1"/>
  <c r="N112" i="2"/>
  <c r="O112" i="2" s="1"/>
  <c r="N111" i="2"/>
  <c r="O111" i="2" s="1"/>
  <c r="N110" i="2"/>
  <c r="O110" i="2" s="1"/>
  <c r="N109" i="2"/>
  <c r="O109" i="2" s="1"/>
  <c r="N108" i="2"/>
  <c r="O108" i="2" s="1"/>
  <c r="N107" i="2"/>
  <c r="O107" i="2" s="1"/>
  <c r="N106" i="2"/>
  <c r="O106" i="2" s="1"/>
  <c r="N105" i="2"/>
  <c r="O105" i="2" s="1"/>
  <c r="N104" i="2"/>
  <c r="O104" i="2" s="1"/>
  <c r="N103" i="2"/>
  <c r="O103" i="2" s="1"/>
  <c r="N102" i="2"/>
  <c r="O102" i="2" s="1"/>
  <c r="N101" i="2"/>
  <c r="O101" i="2" s="1"/>
  <c r="N100" i="2"/>
  <c r="O100" i="2" s="1"/>
  <c r="N99" i="2"/>
  <c r="O99" i="2" s="1"/>
  <c r="N98" i="2"/>
  <c r="O98" i="2" s="1"/>
  <c r="N97" i="2"/>
  <c r="O97" i="2" s="1"/>
  <c r="N96" i="2"/>
  <c r="O96" i="2" s="1"/>
  <c r="N95" i="2"/>
  <c r="O95" i="2" s="1"/>
  <c r="N94" i="2"/>
  <c r="O94" i="2" s="1"/>
  <c r="N93" i="2"/>
  <c r="O93" i="2" s="1"/>
  <c r="N92" i="2"/>
  <c r="O92" i="2" s="1"/>
  <c r="N91" i="2"/>
  <c r="O91" i="2" s="1"/>
  <c r="N90" i="2"/>
  <c r="O90" i="2" s="1"/>
  <c r="N89" i="2"/>
  <c r="O89" i="2" s="1"/>
  <c r="N88" i="2"/>
  <c r="O88" i="2" s="1"/>
  <c r="N87" i="2"/>
  <c r="O87" i="2" s="1"/>
  <c r="N86" i="2"/>
  <c r="O86" i="2" s="1"/>
  <c r="N85" i="2"/>
  <c r="O85" i="2" s="1"/>
  <c r="N84" i="2"/>
  <c r="O84" i="2" s="1"/>
  <c r="N83" i="2"/>
  <c r="O83" i="2" s="1"/>
  <c r="N82" i="2"/>
  <c r="O82" i="2" s="1"/>
  <c r="N81" i="2"/>
  <c r="O81" i="2" s="1"/>
  <c r="N80" i="2"/>
  <c r="O80" i="2" s="1"/>
  <c r="N79" i="2"/>
  <c r="O79" i="2" s="1"/>
  <c r="N78" i="2"/>
  <c r="O78" i="2" s="1"/>
  <c r="N77" i="2"/>
  <c r="O77" i="2" s="1"/>
  <c r="N76" i="2"/>
  <c r="O76" i="2" s="1"/>
  <c r="N75" i="2"/>
  <c r="O75" i="2" s="1"/>
  <c r="N74" i="2"/>
  <c r="O74" i="2" s="1"/>
  <c r="N73" i="2"/>
  <c r="O73" i="2" s="1"/>
  <c r="N72" i="2"/>
  <c r="O72" i="2" s="1"/>
  <c r="N71" i="2"/>
  <c r="O71" i="2" s="1"/>
  <c r="N70" i="2"/>
  <c r="O70" i="2" s="1"/>
  <c r="N69" i="2"/>
  <c r="O69" i="2" s="1"/>
  <c r="N68" i="2"/>
  <c r="O68" i="2" s="1"/>
  <c r="N67" i="2"/>
  <c r="O67" i="2" s="1"/>
  <c r="N66" i="2"/>
  <c r="O66" i="2" s="1"/>
  <c r="N65" i="2"/>
  <c r="O65" i="2" s="1"/>
  <c r="N64" i="2"/>
  <c r="O64" i="2" s="1"/>
  <c r="N63" i="2"/>
  <c r="O63" i="2" s="1"/>
  <c r="N62" i="2"/>
  <c r="O62" i="2" s="1"/>
  <c r="N61" i="2"/>
  <c r="O61" i="2" s="1"/>
  <c r="N60" i="2"/>
  <c r="O60" i="2" s="1"/>
  <c r="N59" i="2"/>
  <c r="O59" i="2" s="1"/>
  <c r="N58" i="2"/>
  <c r="O58" i="2" s="1"/>
  <c r="N57" i="2"/>
  <c r="O57" i="2" s="1"/>
  <c r="N56" i="2"/>
  <c r="O56" i="2" s="1"/>
  <c r="N55" i="2"/>
  <c r="O55" i="2" s="1"/>
  <c r="N54" i="2"/>
  <c r="O54" i="2" s="1"/>
  <c r="N53" i="2"/>
  <c r="O53" i="2" s="1"/>
  <c r="N52" i="2"/>
  <c r="O52" i="2" s="1"/>
  <c r="N51" i="2"/>
  <c r="O51" i="2" s="1"/>
  <c r="N50" i="2"/>
  <c r="O50" i="2" s="1"/>
  <c r="N49" i="2"/>
  <c r="O49" i="2" s="1"/>
  <c r="N48" i="2"/>
  <c r="O48" i="2" s="1"/>
  <c r="N47" i="2"/>
  <c r="O47" i="2" s="1"/>
  <c r="N46" i="2"/>
  <c r="O46" i="2" s="1"/>
  <c r="N45" i="2"/>
  <c r="O45" i="2" s="1"/>
  <c r="N44" i="2"/>
  <c r="O44" i="2" s="1"/>
  <c r="N43" i="2"/>
  <c r="O43" i="2" s="1"/>
  <c r="N42" i="2"/>
  <c r="O42" i="2" s="1"/>
  <c r="N41" i="2"/>
  <c r="O41" i="2" s="1"/>
  <c r="N40" i="2"/>
  <c r="O40" i="2" s="1"/>
  <c r="N39" i="2"/>
  <c r="O39" i="2" s="1"/>
  <c r="N38" i="2"/>
  <c r="O38" i="2" s="1"/>
  <c r="N37" i="2"/>
  <c r="O37" i="2" s="1"/>
  <c r="N36" i="2"/>
  <c r="O36" i="2" s="1"/>
  <c r="N35" i="2"/>
  <c r="O35" i="2" s="1"/>
  <c r="N34" i="2"/>
  <c r="O34" i="2" s="1"/>
  <c r="N33" i="2"/>
  <c r="O33" i="2" s="1"/>
  <c r="N32" i="2"/>
  <c r="O32" i="2" s="1"/>
  <c r="N31" i="2"/>
  <c r="O31" i="2" s="1"/>
  <c r="N30" i="2"/>
  <c r="O30" i="2" s="1"/>
  <c r="N29" i="2"/>
  <c r="O29" i="2" s="1"/>
  <c r="N28" i="2"/>
  <c r="O28" i="2" s="1"/>
  <c r="N27" i="2"/>
  <c r="O27" i="2" s="1"/>
  <c r="N26" i="2"/>
  <c r="O26" i="2" s="1"/>
  <c r="N25" i="2"/>
  <c r="O25" i="2" s="1"/>
  <c r="N24" i="2"/>
  <c r="O24" i="2" s="1"/>
  <c r="N23" i="2"/>
  <c r="O23" i="2" s="1"/>
  <c r="N22" i="2"/>
  <c r="O22" i="2" s="1"/>
  <c r="N21" i="2"/>
  <c r="O21" i="2" s="1"/>
  <c r="N20" i="2"/>
  <c r="O20" i="2" s="1"/>
  <c r="N19" i="2"/>
  <c r="O19" i="2" s="1"/>
  <c r="N18" i="2"/>
  <c r="O18" i="2" s="1"/>
  <c r="N17" i="2"/>
  <c r="O17" i="2" s="1"/>
  <c r="N16" i="2"/>
  <c r="O16" i="2" s="1"/>
  <c r="N15" i="2"/>
  <c r="O15" i="2" s="1"/>
  <c r="N14" i="2"/>
  <c r="O14" i="2" s="1"/>
  <c r="N13" i="2"/>
  <c r="O13" i="2" s="1"/>
  <c r="N12" i="2"/>
  <c r="O12" i="2" s="1"/>
  <c r="N11" i="2"/>
  <c r="O11" i="2" s="1"/>
  <c r="N10" i="2"/>
  <c r="O10" i="2" s="1"/>
  <c r="N9" i="2"/>
  <c r="O9" i="2" s="1"/>
  <c r="N8" i="2"/>
  <c r="O8" i="2" s="1"/>
  <c r="N7" i="2"/>
  <c r="O7" i="2" s="1"/>
  <c r="N6" i="2"/>
  <c r="O6" i="2" s="1"/>
  <c r="N5" i="2"/>
  <c r="O5" i="2" s="1"/>
  <c r="K940" i="2"/>
  <c r="L940" i="2" s="1"/>
  <c r="K939" i="2"/>
  <c r="L939" i="2" s="1"/>
  <c r="K938" i="2"/>
  <c r="L938" i="2" s="1"/>
  <c r="K937" i="2"/>
  <c r="L937" i="2" s="1"/>
  <c r="K936" i="2"/>
  <c r="L936" i="2" s="1"/>
  <c r="K935" i="2"/>
  <c r="L935" i="2" s="1"/>
  <c r="K934" i="2"/>
  <c r="L934" i="2" s="1"/>
  <c r="K933" i="2"/>
  <c r="L933" i="2" s="1"/>
  <c r="K932" i="2"/>
  <c r="L932" i="2" s="1"/>
  <c r="K931" i="2"/>
  <c r="L931" i="2" s="1"/>
  <c r="K930" i="2"/>
  <c r="L930" i="2" s="1"/>
  <c r="K929" i="2"/>
  <c r="L929" i="2" s="1"/>
  <c r="K928" i="2"/>
  <c r="L928" i="2" s="1"/>
  <c r="K927" i="2"/>
  <c r="L927" i="2" s="1"/>
  <c r="K926" i="2"/>
  <c r="L926" i="2" s="1"/>
  <c r="K925" i="2"/>
  <c r="L925" i="2" s="1"/>
  <c r="K924" i="2"/>
  <c r="L924" i="2" s="1"/>
  <c r="K923" i="2"/>
  <c r="L923" i="2" s="1"/>
  <c r="K922" i="2"/>
  <c r="L922" i="2" s="1"/>
  <c r="K921" i="2"/>
  <c r="L921" i="2" s="1"/>
  <c r="K920" i="2"/>
  <c r="L920" i="2" s="1"/>
  <c r="K919" i="2"/>
  <c r="L919" i="2" s="1"/>
  <c r="K918" i="2"/>
  <c r="L918" i="2" s="1"/>
  <c r="K917" i="2"/>
  <c r="L917" i="2" s="1"/>
  <c r="K916" i="2"/>
  <c r="L916" i="2" s="1"/>
  <c r="K915" i="2"/>
  <c r="L915" i="2" s="1"/>
  <c r="K914" i="2"/>
  <c r="L914" i="2" s="1"/>
  <c r="K913" i="2"/>
  <c r="L913" i="2" s="1"/>
  <c r="K912" i="2"/>
  <c r="L912" i="2" s="1"/>
  <c r="K911" i="2"/>
  <c r="L911" i="2" s="1"/>
  <c r="K910" i="2"/>
  <c r="L910" i="2" s="1"/>
  <c r="K909" i="2"/>
  <c r="L909" i="2" s="1"/>
  <c r="K908" i="2"/>
  <c r="L908" i="2" s="1"/>
  <c r="K907" i="2"/>
  <c r="L907" i="2" s="1"/>
  <c r="K906" i="2"/>
  <c r="L906" i="2" s="1"/>
  <c r="K905" i="2"/>
  <c r="L905" i="2" s="1"/>
  <c r="K904" i="2"/>
  <c r="L904" i="2" s="1"/>
  <c r="K903" i="2"/>
  <c r="L903" i="2" s="1"/>
  <c r="K902" i="2"/>
  <c r="L902" i="2" s="1"/>
  <c r="K901" i="2"/>
  <c r="L901" i="2" s="1"/>
  <c r="K900" i="2"/>
  <c r="L900" i="2" s="1"/>
  <c r="K899" i="2"/>
  <c r="L899" i="2" s="1"/>
  <c r="K898" i="2"/>
  <c r="L898" i="2" s="1"/>
  <c r="K897" i="2"/>
  <c r="L897" i="2" s="1"/>
  <c r="K896" i="2"/>
  <c r="L896" i="2" s="1"/>
  <c r="K895" i="2"/>
  <c r="L895" i="2" s="1"/>
  <c r="K894" i="2"/>
  <c r="L894" i="2" s="1"/>
  <c r="K893" i="2"/>
  <c r="L893" i="2" s="1"/>
  <c r="K892" i="2"/>
  <c r="L892" i="2" s="1"/>
  <c r="K891" i="2"/>
  <c r="L891" i="2" s="1"/>
  <c r="K890" i="2"/>
  <c r="L890" i="2" s="1"/>
  <c r="K889" i="2"/>
  <c r="L889" i="2" s="1"/>
  <c r="K888" i="2"/>
  <c r="L888" i="2" s="1"/>
  <c r="K887" i="2"/>
  <c r="L887" i="2" s="1"/>
  <c r="K886" i="2"/>
  <c r="L886" i="2" s="1"/>
  <c r="K885" i="2"/>
  <c r="L885" i="2" s="1"/>
  <c r="K884" i="2"/>
  <c r="L884" i="2" s="1"/>
  <c r="K883" i="2"/>
  <c r="L883" i="2" s="1"/>
  <c r="K882" i="2"/>
  <c r="L882" i="2" s="1"/>
  <c r="K881" i="2"/>
  <c r="L881" i="2" s="1"/>
  <c r="K880" i="2"/>
  <c r="L880" i="2" s="1"/>
  <c r="K879" i="2"/>
  <c r="L879" i="2" s="1"/>
  <c r="K878" i="2"/>
  <c r="L878" i="2" s="1"/>
  <c r="K877" i="2"/>
  <c r="L877" i="2" s="1"/>
  <c r="K876" i="2"/>
  <c r="L876" i="2" s="1"/>
  <c r="K875" i="2"/>
  <c r="L875" i="2" s="1"/>
  <c r="K874" i="2"/>
  <c r="L874" i="2" s="1"/>
  <c r="K873" i="2"/>
  <c r="L873" i="2" s="1"/>
  <c r="K872" i="2"/>
  <c r="L872" i="2" s="1"/>
  <c r="K871" i="2"/>
  <c r="L871" i="2" s="1"/>
  <c r="K870" i="2"/>
  <c r="L870" i="2" s="1"/>
  <c r="K869" i="2"/>
  <c r="L869" i="2" s="1"/>
  <c r="K868" i="2"/>
  <c r="L868" i="2" s="1"/>
  <c r="K867" i="2"/>
  <c r="L867" i="2" s="1"/>
  <c r="K866" i="2"/>
  <c r="L866" i="2" s="1"/>
  <c r="K865" i="2"/>
  <c r="L865" i="2" s="1"/>
  <c r="K864" i="2"/>
  <c r="L864" i="2" s="1"/>
  <c r="K863" i="2"/>
  <c r="L863" i="2" s="1"/>
  <c r="K862" i="2"/>
  <c r="L862" i="2" s="1"/>
  <c r="K861" i="2"/>
  <c r="L861" i="2" s="1"/>
  <c r="K860" i="2"/>
  <c r="L860" i="2" s="1"/>
  <c r="K859" i="2"/>
  <c r="L859" i="2" s="1"/>
  <c r="K858" i="2"/>
  <c r="L858" i="2" s="1"/>
  <c r="K857" i="2"/>
  <c r="L857" i="2" s="1"/>
  <c r="K856" i="2"/>
  <c r="L856" i="2" s="1"/>
  <c r="K855" i="2"/>
  <c r="L855" i="2" s="1"/>
  <c r="K854" i="2"/>
  <c r="L854" i="2" s="1"/>
  <c r="K853" i="2"/>
  <c r="L853" i="2" s="1"/>
  <c r="K852" i="2"/>
  <c r="L852" i="2" s="1"/>
  <c r="K851" i="2"/>
  <c r="L851" i="2" s="1"/>
  <c r="K850" i="2"/>
  <c r="L850" i="2" s="1"/>
  <c r="K849" i="2"/>
  <c r="L849" i="2" s="1"/>
  <c r="K848" i="2"/>
  <c r="L848" i="2" s="1"/>
  <c r="K847" i="2"/>
  <c r="L847" i="2" s="1"/>
  <c r="K846" i="2"/>
  <c r="L846" i="2" s="1"/>
  <c r="K845" i="2"/>
  <c r="L845" i="2" s="1"/>
  <c r="K844" i="2"/>
  <c r="L844" i="2" s="1"/>
  <c r="K843" i="2"/>
  <c r="L843" i="2" s="1"/>
  <c r="K842" i="2"/>
  <c r="L842" i="2" s="1"/>
  <c r="K841" i="2"/>
  <c r="L841" i="2" s="1"/>
  <c r="K840" i="2"/>
  <c r="L840" i="2" s="1"/>
  <c r="K839" i="2"/>
  <c r="L839" i="2" s="1"/>
  <c r="K838" i="2"/>
  <c r="L838" i="2" s="1"/>
  <c r="K837" i="2"/>
  <c r="L837" i="2" s="1"/>
  <c r="K836" i="2"/>
  <c r="L836" i="2" s="1"/>
  <c r="K835" i="2"/>
  <c r="L835" i="2" s="1"/>
  <c r="K834" i="2"/>
  <c r="L834" i="2" s="1"/>
  <c r="K833" i="2"/>
  <c r="L833" i="2" s="1"/>
  <c r="K832" i="2"/>
  <c r="L832" i="2" s="1"/>
  <c r="K831" i="2"/>
  <c r="L831" i="2" s="1"/>
  <c r="K830" i="2"/>
  <c r="L830" i="2" s="1"/>
  <c r="K829" i="2"/>
  <c r="L829" i="2" s="1"/>
  <c r="K828" i="2"/>
  <c r="L828" i="2" s="1"/>
  <c r="K827" i="2"/>
  <c r="L827" i="2" s="1"/>
  <c r="K826" i="2"/>
  <c r="L826" i="2" s="1"/>
  <c r="K825" i="2"/>
  <c r="L825" i="2" s="1"/>
  <c r="K824" i="2"/>
  <c r="L824" i="2" s="1"/>
  <c r="K823" i="2"/>
  <c r="L823" i="2" s="1"/>
  <c r="K822" i="2"/>
  <c r="L822" i="2" s="1"/>
  <c r="K821" i="2"/>
  <c r="L821" i="2" s="1"/>
  <c r="K820" i="2"/>
  <c r="L820" i="2" s="1"/>
  <c r="K819" i="2"/>
  <c r="L819" i="2" s="1"/>
  <c r="K818" i="2"/>
  <c r="L818" i="2" s="1"/>
  <c r="K817" i="2"/>
  <c r="L817" i="2" s="1"/>
  <c r="K816" i="2"/>
  <c r="L816" i="2" s="1"/>
  <c r="K815" i="2"/>
  <c r="L815" i="2" s="1"/>
  <c r="K814" i="2"/>
  <c r="L814" i="2" s="1"/>
  <c r="K813" i="2"/>
  <c r="L813" i="2" s="1"/>
  <c r="K812" i="2"/>
  <c r="L812" i="2" s="1"/>
  <c r="K811" i="2"/>
  <c r="L811" i="2" s="1"/>
  <c r="K810" i="2"/>
  <c r="L810" i="2" s="1"/>
  <c r="K809" i="2"/>
  <c r="L809" i="2" s="1"/>
  <c r="K808" i="2"/>
  <c r="L808" i="2" s="1"/>
  <c r="K807" i="2"/>
  <c r="L807" i="2" s="1"/>
  <c r="K806" i="2"/>
  <c r="L806" i="2" s="1"/>
  <c r="K805" i="2"/>
  <c r="L805" i="2" s="1"/>
  <c r="K804" i="2"/>
  <c r="L804" i="2" s="1"/>
  <c r="K803" i="2"/>
  <c r="L803" i="2" s="1"/>
  <c r="K802" i="2"/>
  <c r="L802" i="2" s="1"/>
  <c r="K801" i="2"/>
  <c r="L801" i="2" s="1"/>
  <c r="K800" i="2"/>
  <c r="L800" i="2" s="1"/>
  <c r="K799" i="2"/>
  <c r="L799" i="2" s="1"/>
  <c r="K798" i="2"/>
  <c r="L798" i="2" s="1"/>
  <c r="K797" i="2"/>
  <c r="L797" i="2" s="1"/>
  <c r="K796" i="2"/>
  <c r="L796" i="2" s="1"/>
  <c r="K795" i="2"/>
  <c r="L795" i="2" s="1"/>
  <c r="K794" i="2"/>
  <c r="L794" i="2" s="1"/>
  <c r="K793" i="2"/>
  <c r="L793" i="2" s="1"/>
  <c r="K792" i="2"/>
  <c r="L792" i="2" s="1"/>
  <c r="K791" i="2"/>
  <c r="L791" i="2" s="1"/>
  <c r="K790" i="2"/>
  <c r="L790" i="2" s="1"/>
  <c r="K789" i="2"/>
  <c r="L789" i="2" s="1"/>
  <c r="K788" i="2"/>
  <c r="L788" i="2" s="1"/>
  <c r="K787" i="2"/>
  <c r="L787" i="2" s="1"/>
  <c r="K786" i="2"/>
  <c r="L786" i="2" s="1"/>
  <c r="K785" i="2"/>
  <c r="L785" i="2" s="1"/>
  <c r="K784" i="2"/>
  <c r="L784" i="2" s="1"/>
  <c r="K783" i="2"/>
  <c r="L783" i="2" s="1"/>
  <c r="K782" i="2"/>
  <c r="L782" i="2" s="1"/>
  <c r="K781" i="2"/>
  <c r="L781" i="2" s="1"/>
  <c r="K780" i="2"/>
  <c r="L780" i="2" s="1"/>
  <c r="K779" i="2"/>
  <c r="L779" i="2" s="1"/>
  <c r="K778" i="2"/>
  <c r="L778" i="2" s="1"/>
  <c r="K777" i="2"/>
  <c r="L777" i="2" s="1"/>
  <c r="K776" i="2"/>
  <c r="L776" i="2" s="1"/>
  <c r="K775" i="2"/>
  <c r="L775" i="2" s="1"/>
  <c r="K774" i="2"/>
  <c r="L774" i="2" s="1"/>
  <c r="K773" i="2"/>
  <c r="L773" i="2" s="1"/>
  <c r="K772" i="2"/>
  <c r="L772" i="2" s="1"/>
  <c r="K771" i="2"/>
  <c r="L771" i="2" s="1"/>
  <c r="K770" i="2"/>
  <c r="L770" i="2" s="1"/>
  <c r="K769" i="2"/>
  <c r="L769" i="2" s="1"/>
  <c r="K768" i="2"/>
  <c r="L768" i="2" s="1"/>
  <c r="K767" i="2"/>
  <c r="L767" i="2" s="1"/>
  <c r="K766" i="2"/>
  <c r="L766" i="2" s="1"/>
  <c r="K765" i="2"/>
  <c r="L765" i="2" s="1"/>
  <c r="K764" i="2"/>
  <c r="L764" i="2" s="1"/>
  <c r="K763" i="2"/>
  <c r="L763" i="2" s="1"/>
  <c r="K762" i="2"/>
  <c r="L762" i="2" s="1"/>
  <c r="K761" i="2"/>
  <c r="L761" i="2" s="1"/>
  <c r="K760" i="2"/>
  <c r="L760" i="2" s="1"/>
  <c r="K759" i="2"/>
  <c r="L759" i="2" s="1"/>
  <c r="K758" i="2"/>
  <c r="L758" i="2" s="1"/>
  <c r="K757" i="2"/>
  <c r="L757" i="2" s="1"/>
  <c r="K756" i="2"/>
  <c r="L756" i="2" s="1"/>
  <c r="K755" i="2"/>
  <c r="L755" i="2" s="1"/>
  <c r="K754" i="2"/>
  <c r="L754" i="2" s="1"/>
  <c r="K753" i="2"/>
  <c r="L753" i="2" s="1"/>
  <c r="K752" i="2"/>
  <c r="L752" i="2" s="1"/>
  <c r="K751" i="2"/>
  <c r="L751" i="2" s="1"/>
  <c r="K750" i="2"/>
  <c r="L750" i="2" s="1"/>
  <c r="K749" i="2"/>
  <c r="L749" i="2" s="1"/>
  <c r="K748" i="2"/>
  <c r="L748" i="2" s="1"/>
  <c r="K747" i="2"/>
  <c r="L747" i="2" s="1"/>
  <c r="K746" i="2"/>
  <c r="L746" i="2" s="1"/>
  <c r="K745" i="2"/>
  <c r="L745" i="2" s="1"/>
  <c r="K744" i="2"/>
  <c r="L744" i="2" s="1"/>
  <c r="K743" i="2"/>
  <c r="L743" i="2" s="1"/>
  <c r="K742" i="2"/>
  <c r="L742" i="2" s="1"/>
  <c r="K741" i="2"/>
  <c r="L741" i="2" s="1"/>
  <c r="K740" i="2"/>
  <c r="L740" i="2" s="1"/>
  <c r="K739" i="2"/>
  <c r="L739" i="2" s="1"/>
  <c r="K738" i="2"/>
  <c r="L738" i="2" s="1"/>
  <c r="K737" i="2"/>
  <c r="L737" i="2" s="1"/>
  <c r="K736" i="2"/>
  <c r="L736" i="2" s="1"/>
  <c r="K735" i="2"/>
  <c r="L735" i="2" s="1"/>
  <c r="K734" i="2"/>
  <c r="L734" i="2" s="1"/>
  <c r="K733" i="2"/>
  <c r="L733" i="2" s="1"/>
  <c r="K732" i="2"/>
  <c r="L732" i="2" s="1"/>
  <c r="K731" i="2"/>
  <c r="L731" i="2" s="1"/>
  <c r="K730" i="2"/>
  <c r="L730" i="2" s="1"/>
  <c r="K729" i="2"/>
  <c r="L729" i="2" s="1"/>
  <c r="K728" i="2"/>
  <c r="L728" i="2" s="1"/>
  <c r="K727" i="2"/>
  <c r="L727" i="2" s="1"/>
  <c r="K726" i="2"/>
  <c r="L726" i="2" s="1"/>
  <c r="K725" i="2"/>
  <c r="L725" i="2" s="1"/>
  <c r="K724" i="2"/>
  <c r="L724" i="2" s="1"/>
  <c r="K723" i="2"/>
  <c r="L723" i="2" s="1"/>
  <c r="K722" i="2"/>
  <c r="L722" i="2" s="1"/>
  <c r="K721" i="2"/>
  <c r="L721" i="2" s="1"/>
  <c r="K720" i="2"/>
  <c r="L720" i="2" s="1"/>
  <c r="K719" i="2"/>
  <c r="L719" i="2" s="1"/>
  <c r="K718" i="2"/>
  <c r="L718" i="2" s="1"/>
  <c r="K717" i="2"/>
  <c r="L717" i="2" s="1"/>
  <c r="K716" i="2"/>
  <c r="L716" i="2" s="1"/>
  <c r="K715" i="2"/>
  <c r="L715" i="2" s="1"/>
  <c r="K714" i="2"/>
  <c r="L714" i="2" s="1"/>
  <c r="K713" i="2"/>
  <c r="L713" i="2" s="1"/>
  <c r="K712" i="2"/>
  <c r="L712" i="2" s="1"/>
  <c r="K711" i="2"/>
  <c r="L711" i="2" s="1"/>
  <c r="K710" i="2"/>
  <c r="L710" i="2" s="1"/>
  <c r="K709" i="2"/>
  <c r="L709" i="2" s="1"/>
  <c r="K708" i="2"/>
  <c r="L708" i="2" s="1"/>
  <c r="K707" i="2"/>
  <c r="L707" i="2" s="1"/>
  <c r="K706" i="2"/>
  <c r="L706" i="2" s="1"/>
  <c r="K705" i="2"/>
  <c r="L705" i="2" s="1"/>
  <c r="K704" i="2"/>
  <c r="L704" i="2" s="1"/>
  <c r="K703" i="2"/>
  <c r="L703" i="2" s="1"/>
  <c r="K702" i="2"/>
  <c r="L702" i="2" s="1"/>
  <c r="K701" i="2"/>
  <c r="L701" i="2" s="1"/>
  <c r="K700" i="2"/>
  <c r="L700" i="2" s="1"/>
  <c r="K699" i="2"/>
  <c r="L699" i="2" s="1"/>
  <c r="K698" i="2"/>
  <c r="L698" i="2" s="1"/>
  <c r="K697" i="2"/>
  <c r="L697" i="2" s="1"/>
  <c r="K696" i="2"/>
  <c r="L696" i="2" s="1"/>
  <c r="K695" i="2"/>
  <c r="L695" i="2" s="1"/>
  <c r="K694" i="2"/>
  <c r="L694" i="2" s="1"/>
  <c r="K693" i="2"/>
  <c r="L693" i="2" s="1"/>
  <c r="K692" i="2"/>
  <c r="L692" i="2" s="1"/>
  <c r="K691" i="2"/>
  <c r="L691" i="2" s="1"/>
  <c r="K690" i="2"/>
  <c r="L690" i="2" s="1"/>
  <c r="K689" i="2"/>
  <c r="L689" i="2" s="1"/>
  <c r="K688" i="2"/>
  <c r="L688" i="2" s="1"/>
  <c r="K687" i="2"/>
  <c r="L687" i="2" s="1"/>
  <c r="K686" i="2"/>
  <c r="L686" i="2" s="1"/>
  <c r="K685" i="2"/>
  <c r="L685" i="2" s="1"/>
  <c r="K684" i="2"/>
  <c r="L684" i="2" s="1"/>
  <c r="K683" i="2"/>
  <c r="L683" i="2" s="1"/>
  <c r="K682" i="2"/>
  <c r="L682" i="2" s="1"/>
  <c r="K681" i="2"/>
  <c r="L681" i="2" s="1"/>
  <c r="K680" i="2"/>
  <c r="L680" i="2" s="1"/>
  <c r="K679" i="2"/>
  <c r="L679" i="2" s="1"/>
  <c r="K678" i="2"/>
  <c r="L678" i="2" s="1"/>
  <c r="K677" i="2"/>
  <c r="L677" i="2" s="1"/>
  <c r="K676" i="2"/>
  <c r="L676" i="2" s="1"/>
  <c r="K675" i="2"/>
  <c r="L675" i="2" s="1"/>
  <c r="K674" i="2"/>
  <c r="L674" i="2" s="1"/>
  <c r="K673" i="2"/>
  <c r="L673" i="2" s="1"/>
  <c r="K672" i="2"/>
  <c r="L672" i="2" s="1"/>
  <c r="K671" i="2"/>
  <c r="L671" i="2" s="1"/>
  <c r="K670" i="2"/>
  <c r="L670" i="2" s="1"/>
  <c r="K669" i="2"/>
  <c r="L669" i="2" s="1"/>
  <c r="K668" i="2"/>
  <c r="L668" i="2" s="1"/>
  <c r="K667" i="2"/>
  <c r="L667" i="2" s="1"/>
  <c r="K666" i="2"/>
  <c r="L666" i="2" s="1"/>
  <c r="K665" i="2"/>
  <c r="L665" i="2" s="1"/>
  <c r="K664" i="2"/>
  <c r="L664" i="2" s="1"/>
  <c r="K663" i="2"/>
  <c r="L663" i="2" s="1"/>
  <c r="K662" i="2"/>
  <c r="L662" i="2" s="1"/>
  <c r="K661" i="2"/>
  <c r="L661" i="2" s="1"/>
  <c r="K660" i="2"/>
  <c r="L660" i="2" s="1"/>
  <c r="K659" i="2"/>
  <c r="L659" i="2" s="1"/>
  <c r="K658" i="2"/>
  <c r="L658" i="2" s="1"/>
  <c r="K657" i="2"/>
  <c r="L657" i="2" s="1"/>
  <c r="K656" i="2"/>
  <c r="L656" i="2" s="1"/>
  <c r="K655" i="2"/>
  <c r="L655" i="2" s="1"/>
  <c r="K654" i="2"/>
  <c r="L654" i="2" s="1"/>
  <c r="K653" i="2"/>
  <c r="L653" i="2" s="1"/>
  <c r="K652" i="2"/>
  <c r="L652" i="2" s="1"/>
  <c r="K651" i="2"/>
  <c r="L651" i="2" s="1"/>
  <c r="K650" i="2"/>
  <c r="L650" i="2" s="1"/>
  <c r="K649" i="2"/>
  <c r="L649" i="2" s="1"/>
  <c r="K648" i="2"/>
  <c r="L648" i="2" s="1"/>
  <c r="K647" i="2"/>
  <c r="L647" i="2" s="1"/>
  <c r="K646" i="2"/>
  <c r="L646" i="2" s="1"/>
  <c r="K645" i="2"/>
  <c r="L645" i="2" s="1"/>
  <c r="K644" i="2"/>
  <c r="L644" i="2" s="1"/>
  <c r="K643" i="2"/>
  <c r="L643" i="2" s="1"/>
  <c r="K642" i="2"/>
  <c r="L642" i="2" s="1"/>
  <c r="K641" i="2"/>
  <c r="L641" i="2" s="1"/>
  <c r="K640" i="2"/>
  <c r="L640" i="2" s="1"/>
  <c r="K639" i="2"/>
  <c r="L639" i="2" s="1"/>
  <c r="K638" i="2"/>
  <c r="L638" i="2" s="1"/>
  <c r="K637" i="2"/>
  <c r="L637" i="2" s="1"/>
  <c r="K636" i="2"/>
  <c r="L636" i="2" s="1"/>
  <c r="K635" i="2"/>
  <c r="L635" i="2" s="1"/>
  <c r="K634" i="2"/>
  <c r="L634" i="2" s="1"/>
  <c r="K633" i="2"/>
  <c r="L633" i="2" s="1"/>
  <c r="K632" i="2"/>
  <c r="L632" i="2" s="1"/>
  <c r="K631" i="2"/>
  <c r="L631" i="2" s="1"/>
  <c r="K630" i="2"/>
  <c r="L630" i="2" s="1"/>
  <c r="K629" i="2"/>
  <c r="L629" i="2" s="1"/>
  <c r="K628" i="2"/>
  <c r="L628" i="2" s="1"/>
  <c r="K627" i="2"/>
  <c r="L627" i="2" s="1"/>
  <c r="K626" i="2"/>
  <c r="L626" i="2" s="1"/>
  <c r="K625" i="2"/>
  <c r="L625" i="2" s="1"/>
  <c r="K624" i="2"/>
  <c r="L624" i="2" s="1"/>
  <c r="K623" i="2"/>
  <c r="L623" i="2" s="1"/>
  <c r="K622" i="2"/>
  <c r="L622" i="2" s="1"/>
  <c r="K621" i="2"/>
  <c r="L621" i="2" s="1"/>
  <c r="K620" i="2"/>
  <c r="L620" i="2" s="1"/>
  <c r="K619" i="2"/>
  <c r="L619" i="2" s="1"/>
  <c r="K618" i="2"/>
  <c r="L618" i="2" s="1"/>
  <c r="K617" i="2"/>
  <c r="L617" i="2" s="1"/>
  <c r="K616" i="2"/>
  <c r="L616" i="2" s="1"/>
  <c r="K615" i="2"/>
  <c r="L615" i="2" s="1"/>
  <c r="K614" i="2"/>
  <c r="L614" i="2" s="1"/>
  <c r="K613" i="2"/>
  <c r="L613" i="2" s="1"/>
  <c r="K612" i="2"/>
  <c r="L612" i="2" s="1"/>
  <c r="K611" i="2"/>
  <c r="L611" i="2" s="1"/>
  <c r="K610" i="2"/>
  <c r="L610" i="2" s="1"/>
  <c r="K609" i="2"/>
  <c r="L609" i="2" s="1"/>
  <c r="K608" i="2"/>
  <c r="L608" i="2" s="1"/>
  <c r="K607" i="2"/>
  <c r="L607" i="2" s="1"/>
  <c r="K606" i="2"/>
  <c r="L606" i="2" s="1"/>
  <c r="K605" i="2"/>
  <c r="L605" i="2" s="1"/>
  <c r="K604" i="2"/>
  <c r="L604" i="2" s="1"/>
  <c r="K603" i="2"/>
  <c r="L603" i="2" s="1"/>
  <c r="K602" i="2"/>
  <c r="L602" i="2" s="1"/>
  <c r="K601" i="2"/>
  <c r="L601" i="2" s="1"/>
  <c r="K600" i="2"/>
  <c r="L600" i="2" s="1"/>
  <c r="K599" i="2"/>
  <c r="L599" i="2" s="1"/>
  <c r="K598" i="2"/>
  <c r="L598" i="2" s="1"/>
  <c r="K597" i="2"/>
  <c r="L597" i="2" s="1"/>
  <c r="K596" i="2"/>
  <c r="L596" i="2" s="1"/>
  <c r="K595" i="2"/>
  <c r="L595" i="2" s="1"/>
  <c r="K594" i="2"/>
  <c r="L594" i="2" s="1"/>
  <c r="K593" i="2"/>
  <c r="L593" i="2" s="1"/>
  <c r="K592" i="2"/>
  <c r="L592" i="2" s="1"/>
  <c r="K591" i="2"/>
  <c r="L591" i="2" s="1"/>
  <c r="K590" i="2"/>
  <c r="L590" i="2" s="1"/>
  <c r="K589" i="2"/>
  <c r="L589" i="2" s="1"/>
  <c r="K588" i="2"/>
  <c r="L588" i="2" s="1"/>
  <c r="K587" i="2"/>
  <c r="L587" i="2" s="1"/>
  <c r="K586" i="2"/>
  <c r="L586" i="2" s="1"/>
  <c r="K585" i="2"/>
  <c r="L585" i="2" s="1"/>
  <c r="K584" i="2"/>
  <c r="L584" i="2" s="1"/>
  <c r="K583" i="2"/>
  <c r="L583" i="2" s="1"/>
  <c r="K582" i="2"/>
  <c r="L582" i="2" s="1"/>
  <c r="K581" i="2"/>
  <c r="L581" i="2" s="1"/>
  <c r="K580" i="2"/>
  <c r="L580" i="2" s="1"/>
  <c r="K579" i="2"/>
  <c r="L579" i="2" s="1"/>
  <c r="K578" i="2"/>
  <c r="L578" i="2" s="1"/>
  <c r="K577" i="2"/>
  <c r="L577" i="2" s="1"/>
  <c r="K576" i="2"/>
  <c r="L576" i="2" s="1"/>
  <c r="K575" i="2"/>
  <c r="L575" i="2" s="1"/>
  <c r="K574" i="2"/>
  <c r="L574" i="2" s="1"/>
  <c r="K573" i="2"/>
  <c r="L573" i="2" s="1"/>
  <c r="K572" i="2"/>
  <c r="L572" i="2" s="1"/>
  <c r="K571" i="2"/>
  <c r="L571" i="2" s="1"/>
  <c r="K570" i="2"/>
  <c r="L570" i="2" s="1"/>
  <c r="K569" i="2"/>
  <c r="L569" i="2" s="1"/>
  <c r="K568" i="2"/>
  <c r="L568" i="2" s="1"/>
  <c r="K567" i="2"/>
  <c r="L567" i="2" s="1"/>
  <c r="K566" i="2"/>
  <c r="L566" i="2" s="1"/>
  <c r="K565" i="2"/>
  <c r="L565" i="2" s="1"/>
  <c r="K564" i="2"/>
  <c r="L564" i="2" s="1"/>
  <c r="K563" i="2"/>
  <c r="L563" i="2" s="1"/>
  <c r="K562" i="2"/>
  <c r="L562" i="2" s="1"/>
  <c r="K561" i="2"/>
  <c r="L561" i="2" s="1"/>
  <c r="K560" i="2"/>
  <c r="L560" i="2" s="1"/>
  <c r="K559" i="2"/>
  <c r="L559" i="2" s="1"/>
  <c r="K558" i="2"/>
  <c r="L558" i="2" s="1"/>
  <c r="K557" i="2"/>
  <c r="L557" i="2" s="1"/>
  <c r="K556" i="2"/>
  <c r="L556" i="2" s="1"/>
  <c r="K555" i="2"/>
  <c r="L555" i="2" s="1"/>
  <c r="K554" i="2"/>
  <c r="L554" i="2" s="1"/>
  <c r="K553" i="2"/>
  <c r="L553" i="2" s="1"/>
  <c r="K552" i="2"/>
  <c r="L552" i="2" s="1"/>
  <c r="K551" i="2"/>
  <c r="L551" i="2" s="1"/>
  <c r="K550" i="2"/>
  <c r="L550" i="2" s="1"/>
  <c r="K549" i="2"/>
  <c r="L549" i="2" s="1"/>
  <c r="K548" i="2"/>
  <c r="L548" i="2" s="1"/>
  <c r="K547" i="2"/>
  <c r="L547" i="2" s="1"/>
  <c r="K546" i="2"/>
  <c r="L546" i="2" s="1"/>
  <c r="K545" i="2"/>
  <c r="L545" i="2" s="1"/>
  <c r="K544" i="2"/>
  <c r="L544" i="2" s="1"/>
  <c r="K543" i="2"/>
  <c r="L543" i="2" s="1"/>
  <c r="K542" i="2"/>
  <c r="L542" i="2" s="1"/>
  <c r="K541" i="2"/>
  <c r="L541" i="2" s="1"/>
  <c r="K540" i="2"/>
  <c r="L540" i="2" s="1"/>
  <c r="K539" i="2"/>
  <c r="L539" i="2" s="1"/>
  <c r="K538" i="2"/>
  <c r="L538" i="2" s="1"/>
  <c r="K537" i="2"/>
  <c r="L537" i="2" s="1"/>
  <c r="K536" i="2"/>
  <c r="L536" i="2" s="1"/>
  <c r="K535" i="2"/>
  <c r="L535" i="2" s="1"/>
  <c r="K534" i="2"/>
  <c r="L534" i="2" s="1"/>
  <c r="K533" i="2"/>
  <c r="L533" i="2" s="1"/>
  <c r="K532" i="2"/>
  <c r="L532" i="2" s="1"/>
  <c r="K531" i="2"/>
  <c r="L531" i="2" s="1"/>
  <c r="K530" i="2"/>
  <c r="L530" i="2" s="1"/>
  <c r="K529" i="2"/>
  <c r="L529" i="2" s="1"/>
  <c r="K528" i="2"/>
  <c r="L528" i="2" s="1"/>
  <c r="K527" i="2"/>
  <c r="L527" i="2" s="1"/>
  <c r="K526" i="2"/>
  <c r="L526" i="2" s="1"/>
  <c r="K525" i="2"/>
  <c r="L525" i="2" s="1"/>
  <c r="K524" i="2"/>
  <c r="L524" i="2" s="1"/>
  <c r="K523" i="2"/>
  <c r="L523" i="2" s="1"/>
  <c r="K522" i="2"/>
  <c r="L522" i="2" s="1"/>
  <c r="K521" i="2"/>
  <c r="L521" i="2" s="1"/>
  <c r="K520" i="2"/>
  <c r="L520" i="2" s="1"/>
  <c r="K519" i="2"/>
  <c r="L519" i="2" s="1"/>
  <c r="K518" i="2"/>
  <c r="L518" i="2" s="1"/>
  <c r="K517" i="2"/>
  <c r="L517" i="2" s="1"/>
  <c r="K516" i="2"/>
  <c r="L516" i="2" s="1"/>
  <c r="K515" i="2"/>
  <c r="L515" i="2" s="1"/>
  <c r="K514" i="2"/>
  <c r="L514" i="2" s="1"/>
  <c r="K513" i="2"/>
  <c r="L513" i="2" s="1"/>
  <c r="K512" i="2"/>
  <c r="L512" i="2" s="1"/>
  <c r="K511" i="2"/>
  <c r="L511" i="2" s="1"/>
  <c r="K510" i="2"/>
  <c r="L510" i="2" s="1"/>
  <c r="K509" i="2"/>
  <c r="L509" i="2" s="1"/>
  <c r="K508" i="2"/>
  <c r="L508" i="2" s="1"/>
  <c r="K507" i="2"/>
  <c r="L507" i="2" s="1"/>
  <c r="K506" i="2"/>
  <c r="L506" i="2" s="1"/>
  <c r="K505" i="2"/>
  <c r="L505" i="2" s="1"/>
  <c r="K504" i="2"/>
  <c r="L504" i="2" s="1"/>
  <c r="K503" i="2"/>
  <c r="L503" i="2" s="1"/>
  <c r="K502" i="2"/>
  <c r="L502" i="2" s="1"/>
  <c r="K501" i="2"/>
  <c r="L501" i="2" s="1"/>
  <c r="K500" i="2"/>
  <c r="L500" i="2" s="1"/>
  <c r="K499" i="2"/>
  <c r="L499" i="2" s="1"/>
  <c r="K498" i="2"/>
  <c r="L498" i="2" s="1"/>
  <c r="K497" i="2"/>
  <c r="L497" i="2" s="1"/>
  <c r="K496" i="2"/>
  <c r="L496" i="2" s="1"/>
  <c r="K495" i="2"/>
  <c r="L495" i="2" s="1"/>
  <c r="K494" i="2"/>
  <c r="L494" i="2" s="1"/>
  <c r="K493" i="2"/>
  <c r="L493" i="2" s="1"/>
  <c r="K492" i="2"/>
  <c r="L492" i="2" s="1"/>
  <c r="K491" i="2"/>
  <c r="L491" i="2" s="1"/>
  <c r="K490" i="2"/>
  <c r="L490" i="2" s="1"/>
  <c r="K489" i="2"/>
  <c r="L489" i="2" s="1"/>
  <c r="K488" i="2"/>
  <c r="L488" i="2" s="1"/>
  <c r="K487" i="2"/>
  <c r="L487" i="2" s="1"/>
  <c r="K486" i="2"/>
  <c r="L486" i="2" s="1"/>
  <c r="K485" i="2"/>
  <c r="L485" i="2" s="1"/>
  <c r="K484" i="2"/>
  <c r="L484" i="2" s="1"/>
  <c r="K483" i="2"/>
  <c r="L483" i="2" s="1"/>
  <c r="K482" i="2"/>
  <c r="L482" i="2" s="1"/>
  <c r="K481" i="2"/>
  <c r="L481" i="2" s="1"/>
  <c r="K480" i="2"/>
  <c r="L480" i="2" s="1"/>
  <c r="K479" i="2"/>
  <c r="L479" i="2" s="1"/>
  <c r="K478" i="2"/>
  <c r="L478" i="2" s="1"/>
  <c r="K477" i="2"/>
  <c r="L477" i="2" s="1"/>
  <c r="K476" i="2"/>
  <c r="L476" i="2" s="1"/>
  <c r="K475" i="2"/>
  <c r="L475" i="2" s="1"/>
  <c r="K474" i="2"/>
  <c r="L474" i="2" s="1"/>
  <c r="K473" i="2"/>
  <c r="L473" i="2" s="1"/>
  <c r="K472" i="2"/>
  <c r="L472" i="2" s="1"/>
  <c r="K471" i="2"/>
  <c r="L471" i="2" s="1"/>
  <c r="K470" i="2"/>
  <c r="L470" i="2" s="1"/>
  <c r="K469" i="2"/>
  <c r="L469" i="2" s="1"/>
  <c r="K468" i="2"/>
  <c r="L468" i="2" s="1"/>
  <c r="K467" i="2"/>
  <c r="L467" i="2" s="1"/>
  <c r="K466" i="2"/>
  <c r="L466" i="2" s="1"/>
  <c r="K465" i="2"/>
  <c r="L465" i="2" s="1"/>
  <c r="K464" i="2"/>
  <c r="L464" i="2" s="1"/>
  <c r="K463" i="2"/>
  <c r="L463" i="2" s="1"/>
  <c r="K462" i="2"/>
  <c r="L462" i="2" s="1"/>
  <c r="K461" i="2"/>
  <c r="L461" i="2" s="1"/>
  <c r="K460" i="2"/>
  <c r="L460" i="2" s="1"/>
  <c r="K459" i="2"/>
  <c r="L459" i="2" s="1"/>
  <c r="K458" i="2"/>
  <c r="L458" i="2" s="1"/>
  <c r="K457" i="2"/>
  <c r="L457" i="2" s="1"/>
  <c r="K456" i="2"/>
  <c r="L456" i="2" s="1"/>
  <c r="K455" i="2"/>
  <c r="L455" i="2" s="1"/>
  <c r="K454" i="2"/>
  <c r="L454" i="2" s="1"/>
  <c r="K453" i="2"/>
  <c r="L453" i="2" s="1"/>
  <c r="K452" i="2"/>
  <c r="L452" i="2" s="1"/>
  <c r="K451" i="2"/>
  <c r="L451" i="2" s="1"/>
  <c r="K450" i="2"/>
  <c r="L450" i="2" s="1"/>
  <c r="K449" i="2"/>
  <c r="L449" i="2" s="1"/>
  <c r="K448" i="2"/>
  <c r="L448" i="2" s="1"/>
  <c r="K447" i="2"/>
  <c r="L447" i="2" s="1"/>
  <c r="K446" i="2"/>
  <c r="L446" i="2" s="1"/>
  <c r="K445" i="2"/>
  <c r="L445" i="2" s="1"/>
  <c r="K444" i="2"/>
  <c r="L444" i="2" s="1"/>
  <c r="K443" i="2"/>
  <c r="L443" i="2" s="1"/>
  <c r="K442" i="2"/>
  <c r="L442" i="2" s="1"/>
  <c r="K441" i="2"/>
  <c r="L441" i="2" s="1"/>
  <c r="K440" i="2"/>
  <c r="L440" i="2" s="1"/>
  <c r="K439" i="2"/>
  <c r="L439" i="2" s="1"/>
  <c r="K438" i="2"/>
  <c r="L438" i="2" s="1"/>
  <c r="K437" i="2"/>
  <c r="L437" i="2" s="1"/>
  <c r="K436" i="2"/>
  <c r="L436" i="2" s="1"/>
  <c r="K435" i="2"/>
  <c r="L435" i="2" s="1"/>
  <c r="K434" i="2"/>
  <c r="L434" i="2" s="1"/>
  <c r="K433" i="2"/>
  <c r="L433" i="2" s="1"/>
  <c r="K432" i="2"/>
  <c r="L432" i="2" s="1"/>
  <c r="K431" i="2"/>
  <c r="L431" i="2" s="1"/>
  <c r="K430" i="2"/>
  <c r="L430" i="2" s="1"/>
  <c r="K429" i="2"/>
  <c r="L429" i="2" s="1"/>
  <c r="K428" i="2"/>
  <c r="L428" i="2" s="1"/>
  <c r="K427" i="2"/>
  <c r="L427" i="2" s="1"/>
  <c r="K426" i="2"/>
  <c r="L426" i="2" s="1"/>
  <c r="K425" i="2"/>
  <c r="L425" i="2" s="1"/>
  <c r="K424" i="2"/>
  <c r="L424" i="2" s="1"/>
  <c r="K423" i="2"/>
  <c r="L423" i="2" s="1"/>
  <c r="K422" i="2"/>
  <c r="L422" i="2" s="1"/>
  <c r="K421" i="2"/>
  <c r="L421" i="2" s="1"/>
  <c r="K420" i="2"/>
  <c r="L420" i="2" s="1"/>
  <c r="K419" i="2"/>
  <c r="L419" i="2" s="1"/>
  <c r="K418" i="2"/>
  <c r="L418" i="2" s="1"/>
  <c r="K417" i="2"/>
  <c r="L417" i="2" s="1"/>
  <c r="K416" i="2"/>
  <c r="L416" i="2" s="1"/>
  <c r="K415" i="2"/>
  <c r="L415" i="2" s="1"/>
  <c r="K414" i="2"/>
  <c r="L414" i="2" s="1"/>
  <c r="K413" i="2"/>
  <c r="L413" i="2" s="1"/>
  <c r="K412" i="2"/>
  <c r="L412" i="2" s="1"/>
  <c r="K411" i="2"/>
  <c r="L411" i="2" s="1"/>
  <c r="K410" i="2"/>
  <c r="L410" i="2" s="1"/>
  <c r="K409" i="2"/>
  <c r="L409" i="2" s="1"/>
  <c r="K408" i="2"/>
  <c r="L408" i="2" s="1"/>
  <c r="K407" i="2"/>
  <c r="L407" i="2" s="1"/>
  <c r="K406" i="2"/>
  <c r="L406" i="2" s="1"/>
  <c r="K405" i="2"/>
  <c r="L405" i="2" s="1"/>
  <c r="K404" i="2"/>
  <c r="L404" i="2" s="1"/>
  <c r="K403" i="2"/>
  <c r="L403" i="2" s="1"/>
  <c r="K402" i="2"/>
  <c r="L402" i="2" s="1"/>
  <c r="K401" i="2"/>
  <c r="L401" i="2" s="1"/>
  <c r="K400" i="2"/>
  <c r="L400" i="2" s="1"/>
  <c r="K399" i="2"/>
  <c r="L399" i="2" s="1"/>
  <c r="K398" i="2"/>
  <c r="L398" i="2" s="1"/>
  <c r="K397" i="2"/>
  <c r="L397" i="2" s="1"/>
  <c r="K396" i="2"/>
  <c r="L396" i="2" s="1"/>
  <c r="K395" i="2"/>
  <c r="L395" i="2" s="1"/>
  <c r="K394" i="2"/>
  <c r="L394" i="2" s="1"/>
  <c r="K393" i="2"/>
  <c r="L393" i="2" s="1"/>
  <c r="K392" i="2"/>
  <c r="L392" i="2" s="1"/>
  <c r="K391" i="2"/>
  <c r="L391" i="2" s="1"/>
  <c r="K390" i="2"/>
  <c r="L390" i="2" s="1"/>
  <c r="K389" i="2"/>
  <c r="L389" i="2" s="1"/>
  <c r="K388" i="2"/>
  <c r="L388" i="2" s="1"/>
  <c r="K387" i="2"/>
  <c r="L387" i="2" s="1"/>
  <c r="K386" i="2"/>
  <c r="L386" i="2" s="1"/>
  <c r="K385" i="2"/>
  <c r="L385" i="2" s="1"/>
  <c r="K384" i="2"/>
  <c r="L384" i="2" s="1"/>
  <c r="K383" i="2"/>
  <c r="L383" i="2" s="1"/>
  <c r="K382" i="2"/>
  <c r="L382" i="2" s="1"/>
  <c r="K381" i="2"/>
  <c r="L381" i="2" s="1"/>
  <c r="K380" i="2"/>
  <c r="L380" i="2" s="1"/>
  <c r="K379" i="2"/>
  <c r="L379" i="2" s="1"/>
  <c r="K378" i="2"/>
  <c r="L378" i="2" s="1"/>
  <c r="K377" i="2"/>
  <c r="L377" i="2" s="1"/>
  <c r="K376" i="2"/>
  <c r="L376" i="2" s="1"/>
  <c r="K375" i="2"/>
  <c r="L375" i="2" s="1"/>
  <c r="K374" i="2"/>
  <c r="L374" i="2" s="1"/>
  <c r="K373" i="2"/>
  <c r="L373" i="2" s="1"/>
  <c r="K372" i="2"/>
  <c r="L372" i="2" s="1"/>
  <c r="K371" i="2"/>
  <c r="L371" i="2" s="1"/>
  <c r="K370" i="2"/>
  <c r="L370" i="2" s="1"/>
  <c r="K369" i="2"/>
  <c r="L369" i="2" s="1"/>
  <c r="K368" i="2"/>
  <c r="L368" i="2" s="1"/>
  <c r="K367" i="2"/>
  <c r="L367" i="2" s="1"/>
  <c r="K366" i="2"/>
  <c r="L366" i="2" s="1"/>
  <c r="K365" i="2"/>
  <c r="L365" i="2" s="1"/>
  <c r="K364" i="2"/>
  <c r="L364" i="2" s="1"/>
  <c r="K363" i="2"/>
  <c r="L363" i="2" s="1"/>
  <c r="K362" i="2"/>
  <c r="L362" i="2" s="1"/>
  <c r="K361" i="2"/>
  <c r="L361" i="2" s="1"/>
  <c r="K360" i="2"/>
  <c r="L360" i="2" s="1"/>
  <c r="K359" i="2"/>
  <c r="L359" i="2" s="1"/>
  <c r="K358" i="2"/>
  <c r="L358" i="2" s="1"/>
  <c r="K357" i="2"/>
  <c r="L357" i="2" s="1"/>
  <c r="K356" i="2"/>
  <c r="L356" i="2" s="1"/>
  <c r="K355" i="2"/>
  <c r="L355" i="2" s="1"/>
  <c r="K354" i="2"/>
  <c r="L354" i="2" s="1"/>
  <c r="K353" i="2"/>
  <c r="L353" i="2" s="1"/>
  <c r="K352" i="2"/>
  <c r="L352" i="2" s="1"/>
  <c r="K351" i="2"/>
  <c r="L351" i="2" s="1"/>
  <c r="K350" i="2"/>
  <c r="L350" i="2" s="1"/>
  <c r="K349" i="2"/>
  <c r="L349" i="2" s="1"/>
  <c r="K348" i="2"/>
  <c r="L348" i="2" s="1"/>
  <c r="K347" i="2"/>
  <c r="L347" i="2" s="1"/>
  <c r="K346" i="2"/>
  <c r="L346" i="2" s="1"/>
  <c r="K345" i="2"/>
  <c r="L345" i="2" s="1"/>
  <c r="K344" i="2"/>
  <c r="L344" i="2" s="1"/>
  <c r="K343" i="2"/>
  <c r="L343" i="2" s="1"/>
  <c r="K342" i="2"/>
  <c r="L342" i="2" s="1"/>
  <c r="K341" i="2"/>
  <c r="L341" i="2" s="1"/>
  <c r="K340" i="2"/>
  <c r="L340" i="2" s="1"/>
  <c r="K339" i="2"/>
  <c r="L339" i="2" s="1"/>
  <c r="K338" i="2"/>
  <c r="L338" i="2" s="1"/>
  <c r="K337" i="2"/>
  <c r="L337" i="2" s="1"/>
  <c r="K336" i="2"/>
  <c r="L336" i="2" s="1"/>
  <c r="K335" i="2"/>
  <c r="L335" i="2" s="1"/>
  <c r="K334" i="2"/>
  <c r="L334" i="2" s="1"/>
  <c r="K333" i="2"/>
  <c r="L333" i="2" s="1"/>
  <c r="K332" i="2"/>
  <c r="L332" i="2" s="1"/>
  <c r="K331" i="2"/>
  <c r="L331" i="2" s="1"/>
  <c r="K330" i="2"/>
  <c r="L330" i="2" s="1"/>
  <c r="K329" i="2"/>
  <c r="L329" i="2" s="1"/>
  <c r="K328" i="2"/>
  <c r="L328" i="2" s="1"/>
  <c r="K327" i="2"/>
  <c r="L327" i="2" s="1"/>
  <c r="K326" i="2"/>
  <c r="L326" i="2" s="1"/>
  <c r="K325" i="2"/>
  <c r="L325" i="2" s="1"/>
  <c r="K324" i="2"/>
  <c r="L324" i="2" s="1"/>
  <c r="K323" i="2"/>
  <c r="L323" i="2" s="1"/>
  <c r="K322" i="2"/>
  <c r="L322" i="2" s="1"/>
  <c r="K321" i="2"/>
  <c r="L321" i="2" s="1"/>
  <c r="K320" i="2"/>
  <c r="L320" i="2" s="1"/>
  <c r="K319" i="2"/>
  <c r="L319" i="2" s="1"/>
  <c r="K318" i="2"/>
  <c r="L318" i="2" s="1"/>
  <c r="K317" i="2"/>
  <c r="L317" i="2" s="1"/>
  <c r="K316" i="2"/>
  <c r="L316" i="2" s="1"/>
  <c r="K315" i="2"/>
  <c r="L315" i="2" s="1"/>
  <c r="K314" i="2"/>
  <c r="L314" i="2" s="1"/>
  <c r="K313" i="2"/>
  <c r="L313" i="2" s="1"/>
  <c r="K312" i="2"/>
  <c r="L312" i="2" s="1"/>
  <c r="K311" i="2"/>
  <c r="L311" i="2" s="1"/>
  <c r="K310" i="2"/>
  <c r="L310" i="2" s="1"/>
  <c r="K309" i="2"/>
  <c r="L309" i="2" s="1"/>
  <c r="K308" i="2"/>
  <c r="L308" i="2" s="1"/>
  <c r="K307" i="2"/>
  <c r="L307" i="2" s="1"/>
  <c r="K306" i="2"/>
  <c r="L306" i="2" s="1"/>
  <c r="K305" i="2"/>
  <c r="L305" i="2" s="1"/>
  <c r="K304" i="2"/>
  <c r="L304" i="2" s="1"/>
  <c r="K303" i="2"/>
  <c r="L303" i="2" s="1"/>
  <c r="K302" i="2"/>
  <c r="L302" i="2" s="1"/>
  <c r="K301" i="2"/>
  <c r="L301" i="2" s="1"/>
  <c r="K300" i="2"/>
  <c r="L300" i="2" s="1"/>
  <c r="K299" i="2"/>
  <c r="L299" i="2" s="1"/>
  <c r="K298" i="2"/>
  <c r="L298" i="2" s="1"/>
  <c r="K297" i="2"/>
  <c r="L297" i="2" s="1"/>
  <c r="K296" i="2"/>
  <c r="L296" i="2" s="1"/>
  <c r="K295" i="2"/>
  <c r="L295" i="2" s="1"/>
  <c r="K294" i="2"/>
  <c r="L294" i="2" s="1"/>
  <c r="K293" i="2"/>
  <c r="L293" i="2" s="1"/>
  <c r="K292" i="2"/>
  <c r="L292" i="2" s="1"/>
  <c r="K291" i="2"/>
  <c r="L291" i="2" s="1"/>
  <c r="K290" i="2"/>
  <c r="L290" i="2" s="1"/>
  <c r="K289" i="2"/>
  <c r="L289" i="2" s="1"/>
  <c r="K288" i="2"/>
  <c r="L288" i="2" s="1"/>
  <c r="K287" i="2"/>
  <c r="L287" i="2" s="1"/>
  <c r="K286" i="2"/>
  <c r="L286" i="2" s="1"/>
  <c r="K285" i="2"/>
  <c r="L285" i="2" s="1"/>
  <c r="K284" i="2"/>
  <c r="L284" i="2" s="1"/>
  <c r="K283" i="2"/>
  <c r="L283" i="2" s="1"/>
  <c r="K282" i="2"/>
  <c r="L282" i="2" s="1"/>
  <c r="K281" i="2"/>
  <c r="L281" i="2" s="1"/>
  <c r="K280" i="2"/>
  <c r="L280" i="2" s="1"/>
  <c r="K279" i="2"/>
  <c r="L279" i="2" s="1"/>
  <c r="K278" i="2"/>
  <c r="L278" i="2" s="1"/>
  <c r="K277" i="2"/>
  <c r="L277" i="2" s="1"/>
  <c r="K276" i="2"/>
  <c r="L276" i="2" s="1"/>
  <c r="K275" i="2"/>
  <c r="L275" i="2" s="1"/>
  <c r="K274" i="2"/>
  <c r="L274" i="2" s="1"/>
  <c r="K273" i="2"/>
  <c r="L273" i="2" s="1"/>
  <c r="K272" i="2"/>
  <c r="L272" i="2" s="1"/>
  <c r="K271" i="2"/>
  <c r="L271" i="2" s="1"/>
  <c r="K270" i="2"/>
  <c r="L270" i="2" s="1"/>
  <c r="K269" i="2"/>
  <c r="L269" i="2" s="1"/>
  <c r="K268" i="2"/>
  <c r="L268" i="2" s="1"/>
  <c r="K267" i="2"/>
  <c r="L267" i="2" s="1"/>
  <c r="K266" i="2"/>
  <c r="L266" i="2" s="1"/>
  <c r="K265" i="2"/>
  <c r="L265" i="2" s="1"/>
  <c r="K264" i="2"/>
  <c r="L264" i="2" s="1"/>
  <c r="K263" i="2"/>
  <c r="L263" i="2" s="1"/>
  <c r="K262" i="2"/>
  <c r="L262" i="2" s="1"/>
  <c r="K261" i="2"/>
  <c r="L261" i="2" s="1"/>
  <c r="K260" i="2"/>
  <c r="L260" i="2" s="1"/>
  <c r="K259" i="2"/>
  <c r="L259" i="2" s="1"/>
  <c r="K258" i="2"/>
  <c r="L258" i="2" s="1"/>
  <c r="K257" i="2"/>
  <c r="L257" i="2" s="1"/>
  <c r="K256" i="2"/>
  <c r="L256" i="2" s="1"/>
  <c r="K255" i="2"/>
  <c r="L255" i="2" s="1"/>
  <c r="K254" i="2"/>
  <c r="L254" i="2" s="1"/>
  <c r="K253" i="2"/>
  <c r="L253" i="2" s="1"/>
  <c r="K252" i="2"/>
  <c r="L252" i="2" s="1"/>
  <c r="K251" i="2"/>
  <c r="L251" i="2" s="1"/>
  <c r="K250" i="2"/>
  <c r="L250" i="2" s="1"/>
  <c r="K249" i="2"/>
  <c r="L249" i="2" s="1"/>
  <c r="K248" i="2"/>
  <c r="L248" i="2" s="1"/>
  <c r="K247" i="2"/>
  <c r="L247" i="2" s="1"/>
  <c r="K246" i="2"/>
  <c r="L246" i="2" s="1"/>
  <c r="K245" i="2"/>
  <c r="L245" i="2" s="1"/>
  <c r="K244" i="2"/>
  <c r="L244" i="2" s="1"/>
  <c r="K243" i="2"/>
  <c r="L243" i="2" s="1"/>
  <c r="K242" i="2"/>
  <c r="L242" i="2" s="1"/>
  <c r="K241" i="2"/>
  <c r="L241" i="2" s="1"/>
  <c r="K240" i="2"/>
  <c r="L240" i="2" s="1"/>
  <c r="K239" i="2"/>
  <c r="L239" i="2" s="1"/>
  <c r="K238" i="2"/>
  <c r="L238" i="2" s="1"/>
  <c r="K237" i="2"/>
  <c r="L237" i="2" s="1"/>
  <c r="K236" i="2"/>
  <c r="L236" i="2" s="1"/>
  <c r="K235" i="2"/>
  <c r="L235" i="2" s="1"/>
  <c r="K234" i="2"/>
  <c r="L234" i="2" s="1"/>
  <c r="K233" i="2"/>
  <c r="L233" i="2" s="1"/>
  <c r="K232" i="2"/>
  <c r="L232" i="2" s="1"/>
  <c r="K231" i="2"/>
  <c r="L231" i="2" s="1"/>
  <c r="K230" i="2"/>
  <c r="L230" i="2" s="1"/>
  <c r="K229" i="2"/>
  <c r="L229" i="2" s="1"/>
  <c r="K228" i="2"/>
  <c r="L228" i="2" s="1"/>
  <c r="K227" i="2"/>
  <c r="L227" i="2" s="1"/>
  <c r="K226" i="2"/>
  <c r="L226" i="2" s="1"/>
  <c r="K225" i="2"/>
  <c r="L225" i="2" s="1"/>
  <c r="K224" i="2"/>
  <c r="L224" i="2" s="1"/>
  <c r="K223" i="2"/>
  <c r="L223" i="2" s="1"/>
  <c r="K222" i="2"/>
  <c r="L222" i="2" s="1"/>
  <c r="K221" i="2"/>
  <c r="L221" i="2" s="1"/>
  <c r="K220" i="2"/>
  <c r="L220" i="2" s="1"/>
  <c r="K219" i="2"/>
  <c r="L219" i="2" s="1"/>
  <c r="K218" i="2"/>
  <c r="L218" i="2" s="1"/>
  <c r="K217" i="2"/>
  <c r="L217" i="2" s="1"/>
  <c r="K216" i="2"/>
  <c r="L216" i="2" s="1"/>
  <c r="K215" i="2"/>
  <c r="L215" i="2" s="1"/>
  <c r="K214" i="2"/>
  <c r="L214" i="2" s="1"/>
  <c r="K213" i="2"/>
  <c r="L213" i="2" s="1"/>
  <c r="K212" i="2"/>
  <c r="L212" i="2" s="1"/>
  <c r="K211" i="2"/>
  <c r="L211" i="2" s="1"/>
  <c r="K210" i="2"/>
  <c r="L210" i="2" s="1"/>
  <c r="K209" i="2"/>
  <c r="L209" i="2" s="1"/>
  <c r="K208" i="2"/>
  <c r="L208" i="2" s="1"/>
  <c r="K207" i="2"/>
  <c r="L207" i="2" s="1"/>
  <c r="K206" i="2"/>
  <c r="L206" i="2" s="1"/>
  <c r="K205" i="2"/>
  <c r="L205" i="2" s="1"/>
  <c r="K204" i="2"/>
  <c r="L204" i="2" s="1"/>
  <c r="K203" i="2"/>
  <c r="L203" i="2" s="1"/>
  <c r="K202" i="2"/>
  <c r="L202" i="2" s="1"/>
  <c r="K201" i="2"/>
  <c r="L201" i="2" s="1"/>
  <c r="K200" i="2"/>
  <c r="L200" i="2" s="1"/>
  <c r="K199" i="2"/>
  <c r="L199" i="2" s="1"/>
  <c r="K198" i="2"/>
  <c r="L198" i="2" s="1"/>
  <c r="K197" i="2"/>
  <c r="L197" i="2" s="1"/>
  <c r="K196" i="2"/>
  <c r="L196" i="2" s="1"/>
  <c r="K195" i="2"/>
  <c r="L195" i="2" s="1"/>
  <c r="K194" i="2"/>
  <c r="L194" i="2" s="1"/>
  <c r="K193" i="2"/>
  <c r="L193" i="2" s="1"/>
  <c r="K192" i="2"/>
  <c r="L192" i="2" s="1"/>
  <c r="K191" i="2"/>
  <c r="L191" i="2" s="1"/>
  <c r="K190" i="2"/>
  <c r="L190" i="2" s="1"/>
  <c r="K189" i="2"/>
  <c r="L189" i="2" s="1"/>
  <c r="K188" i="2"/>
  <c r="L188" i="2" s="1"/>
  <c r="K187" i="2"/>
  <c r="L187" i="2" s="1"/>
  <c r="K186" i="2"/>
  <c r="L186" i="2" s="1"/>
  <c r="K185" i="2"/>
  <c r="L185" i="2" s="1"/>
  <c r="K184" i="2"/>
  <c r="L184" i="2" s="1"/>
  <c r="K183" i="2"/>
  <c r="L183" i="2" s="1"/>
  <c r="K182" i="2"/>
  <c r="L182" i="2" s="1"/>
  <c r="K181" i="2"/>
  <c r="L181" i="2" s="1"/>
  <c r="K180" i="2"/>
  <c r="L180" i="2" s="1"/>
  <c r="K179" i="2"/>
  <c r="L179" i="2" s="1"/>
  <c r="K178" i="2"/>
  <c r="L178" i="2" s="1"/>
  <c r="K177" i="2"/>
  <c r="L177" i="2" s="1"/>
  <c r="K176" i="2"/>
  <c r="L176" i="2" s="1"/>
  <c r="K943" i="2"/>
  <c r="L943" i="2" s="1"/>
  <c r="K942" i="2"/>
  <c r="L942" i="2" s="1"/>
  <c r="K941" i="2"/>
  <c r="L941" i="2" s="1"/>
  <c r="K175" i="2"/>
  <c r="L175" i="2" s="1"/>
  <c r="K174" i="2"/>
  <c r="L174" i="2" s="1"/>
  <c r="K173" i="2"/>
  <c r="L173" i="2" s="1"/>
  <c r="K172" i="2"/>
  <c r="L172" i="2" s="1"/>
  <c r="K171" i="2"/>
  <c r="L171" i="2" s="1"/>
  <c r="K170" i="2"/>
  <c r="L170" i="2" s="1"/>
  <c r="K169" i="2"/>
  <c r="L169" i="2" s="1"/>
  <c r="K168" i="2"/>
  <c r="L168" i="2" s="1"/>
  <c r="K167" i="2"/>
  <c r="L167" i="2" s="1"/>
  <c r="K166" i="2"/>
  <c r="L166" i="2" s="1"/>
  <c r="K165" i="2"/>
  <c r="L165" i="2" s="1"/>
  <c r="K164" i="2"/>
  <c r="L164" i="2" s="1"/>
  <c r="K163" i="2"/>
  <c r="L163" i="2" s="1"/>
  <c r="K162" i="2"/>
  <c r="L162" i="2" s="1"/>
  <c r="K161" i="2"/>
  <c r="L161" i="2" s="1"/>
  <c r="K160" i="2"/>
  <c r="L160" i="2" s="1"/>
  <c r="K159" i="2"/>
  <c r="L159" i="2" s="1"/>
  <c r="K158" i="2"/>
  <c r="L158" i="2" s="1"/>
  <c r="K157" i="2"/>
  <c r="L157" i="2" s="1"/>
  <c r="K156" i="2"/>
  <c r="L156" i="2" s="1"/>
  <c r="K155" i="2"/>
  <c r="L155" i="2" s="1"/>
  <c r="K154" i="2"/>
  <c r="L154" i="2" s="1"/>
  <c r="K153" i="2"/>
  <c r="L153" i="2" s="1"/>
  <c r="K152" i="2"/>
  <c r="L152" i="2" s="1"/>
  <c r="K151" i="2"/>
  <c r="L151" i="2" s="1"/>
  <c r="K150" i="2"/>
  <c r="L150" i="2" s="1"/>
  <c r="K149" i="2"/>
  <c r="L149" i="2" s="1"/>
  <c r="K148" i="2"/>
  <c r="L148" i="2" s="1"/>
  <c r="K147" i="2"/>
  <c r="L147" i="2" s="1"/>
  <c r="K146" i="2"/>
  <c r="L146" i="2" s="1"/>
  <c r="K145" i="2"/>
  <c r="L145" i="2" s="1"/>
  <c r="K144" i="2"/>
  <c r="L144" i="2" s="1"/>
  <c r="K143" i="2"/>
  <c r="L143" i="2" s="1"/>
  <c r="K142" i="2"/>
  <c r="L142" i="2" s="1"/>
  <c r="K141" i="2"/>
  <c r="L141" i="2" s="1"/>
  <c r="K140" i="2"/>
  <c r="L140" i="2" s="1"/>
  <c r="K139" i="2"/>
  <c r="L139" i="2" s="1"/>
  <c r="K138" i="2"/>
  <c r="L138" i="2" s="1"/>
  <c r="K137" i="2"/>
  <c r="L137" i="2" s="1"/>
  <c r="K136" i="2"/>
  <c r="L136" i="2" s="1"/>
  <c r="K135" i="2"/>
  <c r="L135" i="2" s="1"/>
  <c r="K134" i="2"/>
  <c r="L134" i="2" s="1"/>
  <c r="K133" i="2"/>
  <c r="L133" i="2" s="1"/>
  <c r="K132" i="2"/>
  <c r="L132" i="2" s="1"/>
  <c r="K131" i="2"/>
  <c r="L131" i="2" s="1"/>
  <c r="K130" i="2"/>
  <c r="L130" i="2" s="1"/>
  <c r="K129" i="2"/>
  <c r="L129" i="2" s="1"/>
  <c r="K128" i="2"/>
  <c r="L128" i="2" s="1"/>
  <c r="K127" i="2"/>
  <c r="L127" i="2" s="1"/>
  <c r="K126" i="2"/>
  <c r="L126" i="2" s="1"/>
  <c r="K125" i="2"/>
  <c r="L125" i="2" s="1"/>
  <c r="K124" i="2"/>
  <c r="L124" i="2" s="1"/>
  <c r="K123" i="2"/>
  <c r="L123" i="2" s="1"/>
  <c r="K122" i="2"/>
  <c r="L122" i="2" s="1"/>
  <c r="K121" i="2"/>
  <c r="L121" i="2" s="1"/>
  <c r="K120" i="2"/>
  <c r="L120" i="2" s="1"/>
  <c r="K119" i="2"/>
  <c r="L119" i="2" s="1"/>
  <c r="K118" i="2"/>
  <c r="L118" i="2" s="1"/>
  <c r="K117" i="2"/>
  <c r="L117" i="2" s="1"/>
  <c r="K116" i="2"/>
  <c r="L116" i="2" s="1"/>
  <c r="K115" i="2"/>
  <c r="L115" i="2" s="1"/>
  <c r="K114" i="2"/>
  <c r="L114" i="2" s="1"/>
  <c r="K113" i="2"/>
  <c r="L113" i="2" s="1"/>
  <c r="K112" i="2"/>
  <c r="L112" i="2" s="1"/>
  <c r="K111" i="2"/>
  <c r="L111" i="2" s="1"/>
  <c r="K110" i="2"/>
  <c r="L110" i="2" s="1"/>
  <c r="K109" i="2"/>
  <c r="L109" i="2" s="1"/>
  <c r="K108" i="2"/>
  <c r="L108" i="2" s="1"/>
  <c r="K107" i="2"/>
  <c r="L107" i="2" s="1"/>
  <c r="K106" i="2"/>
  <c r="L106" i="2" s="1"/>
  <c r="K105" i="2"/>
  <c r="L105" i="2" s="1"/>
  <c r="K104" i="2"/>
  <c r="L104" i="2" s="1"/>
  <c r="K103" i="2"/>
  <c r="L103" i="2" s="1"/>
  <c r="K102" i="2"/>
  <c r="L102" i="2" s="1"/>
  <c r="K101" i="2"/>
  <c r="L101" i="2" s="1"/>
  <c r="K100" i="2"/>
  <c r="L100" i="2" s="1"/>
  <c r="K99" i="2"/>
  <c r="L99" i="2" s="1"/>
  <c r="K98" i="2"/>
  <c r="L98" i="2" s="1"/>
  <c r="K97" i="2"/>
  <c r="L97" i="2" s="1"/>
  <c r="K96" i="2"/>
  <c r="L96" i="2" s="1"/>
  <c r="K95" i="2"/>
  <c r="L95" i="2" s="1"/>
  <c r="K94" i="2"/>
  <c r="L94" i="2" s="1"/>
  <c r="K93" i="2"/>
  <c r="L93" i="2" s="1"/>
  <c r="K92" i="2"/>
  <c r="L92" i="2" s="1"/>
  <c r="K91" i="2"/>
  <c r="L91" i="2" s="1"/>
  <c r="K90" i="2"/>
  <c r="L90" i="2" s="1"/>
  <c r="K89" i="2"/>
  <c r="L89" i="2" s="1"/>
  <c r="K88" i="2"/>
  <c r="L88" i="2" s="1"/>
  <c r="K87" i="2"/>
  <c r="L87" i="2" s="1"/>
  <c r="K86" i="2"/>
  <c r="L86" i="2" s="1"/>
  <c r="K85" i="2"/>
  <c r="L85" i="2" s="1"/>
  <c r="K84" i="2"/>
  <c r="L84" i="2" s="1"/>
  <c r="K83" i="2"/>
  <c r="L83" i="2" s="1"/>
  <c r="K82" i="2"/>
  <c r="L82" i="2" s="1"/>
  <c r="K81" i="2"/>
  <c r="L81" i="2" s="1"/>
  <c r="K80" i="2"/>
  <c r="L80" i="2" s="1"/>
  <c r="K79" i="2"/>
  <c r="L79" i="2" s="1"/>
  <c r="K78" i="2"/>
  <c r="L78" i="2" s="1"/>
  <c r="K77" i="2"/>
  <c r="L77" i="2" s="1"/>
  <c r="K76" i="2"/>
  <c r="L76" i="2" s="1"/>
  <c r="K75" i="2"/>
  <c r="L75" i="2" s="1"/>
  <c r="K74" i="2"/>
  <c r="L74" i="2" s="1"/>
  <c r="K73" i="2"/>
  <c r="L73" i="2" s="1"/>
  <c r="K72" i="2"/>
  <c r="L72" i="2" s="1"/>
  <c r="K71" i="2"/>
  <c r="L71" i="2" s="1"/>
  <c r="K70" i="2"/>
  <c r="L70" i="2" s="1"/>
  <c r="K69" i="2"/>
  <c r="L69" i="2" s="1"/>
  <c r="K68" i="2"/>
  <c r="L68" i="2" s="1"/>
  <c r="K67" i="2"/>
  <c r="L67" i="2" s="1"/>
  <c r="K66" i="2"/>
  <c r="L66" i="2" s="1"/>
  <c r="K65" i="2"/>
  <c r="L65" i="2" s="1"/>
  <c r="K64" i="2"/>
  <c r="L64" i="2" s="1"/>
  <c r="K63" i="2"/>
  <c r="L63" i="2" s="1"/>
  <c r="K62" i="2"/>
  <c r="L62" i="2" s="1"/>
  <c r="K61" i="2"/>
  <c r="L61" i="2" s="1"/>
  <c r="K60" i="2"/>
  <c r="L60" i="2" s="1"/>
  <c r="K59" i="2"/>
  <c r="L59" i="2" s="1"/>
  <c r="K58" i="2"/>
  <c r="L58" i="2" s="1"/>
  <c r="K57" i="2"/>
  <c r="L57" i="2" s="1"/>
  <c r="K56" i="2"/>
  <c r="L56" i="2" s="1"/>
  <c r="K55" i="2"/>
  <c r="L55" i="2" s="1"/>
  <c r="K54" i="2"/>
  <c r="L54" i="2" s="1"/>
  <c r="K53" i="2"/>
  <c r="L53" i="2" s="1"/>
  <c r="K52" i="2"/>
  <c r="L52" i="2" s="1"/>
  <c r="K51" i="2"/>
  <c r="L51" i="2" s="1"/>
  <c r="K50" i="2"/>
  <c r="L50" i="2" s="1"/>
  <c r="K49" i="2"/>
  <c r="L49" i="2" s="1"/>
  <c r="K48" i="2"/>
  <c r="L48" i="2" s="1"/>
  <c r="K47" i="2"/>
  <c r="L47" i="2" s="1"/>
  <c r="K46" i="2"/>
  <c r="L46" i="2" s="1"/>
  <c r="K45" i="2"/>
  <c r="L45" i="2" s="1"/>
  <c r="K44" i="2"/>
  <c r="L44" i="2" s="1"/>
  <c r="K43" i="2"/>
  <c r="L43" i="2" s="1"/>
  <c r="K42" i="2"/>
  <c r="L42" i="2" s="1"/>
  <c r="K41" i="2"/>
  <c r="L41" i="2" s="1"/>
  <c r="K40" i="2"/>
  <c r="L40" i="2" s="1"/>
  <c r="K39" i="2"/>
  <c r="L39" i="2" s="1"/>
  <c r="K38" i="2"/>
  <c r="L38" i="2" s="1"/>
  <c r="K37" i="2"/>
  <c r="L37" i="2" s="1"/>
  <c r="K36" i="2"/>
  <c r="L36" i="2" s="1"/>
  <c r="K35" i="2"/>
  <c r="L35" i="2" s="1"/>
  <c r="K34" i="2"/>
  <c r="L34" i="2" s="1"/>
  <c r="K33" i="2"/>
  <c r="L33" i="2" s="1"/>
  <c r="K32" i="2"/>
  <c r="L32" i="2" s="1"/>
  <c r="K31" i="2"/>
  <c r="L31" i="2" s="1"/>
  <c r="K30" i="2"/>
  <c r="L30" i="2" s="1"/>
  <c r="K29" i="2"/>
  <c r="L29" i="2" s="1"/>
  <c r="K28" i="2"/>
  <c r="L28" i="2" s="1"/>
  <c r="K27" i="2"/>
  <c r="L27" i="2" s="1"/>
  <c r="K26" i="2"/>
  <c r="L26" i="2" s="1"/>
  <c r="K25" i="2"/>
  <c r="L25" i="2" s="1"/>
  <c r="K24" i="2"/>
  <c r="L24" i="2" s="1"/>
  <c r="K23" i="2"/>
  <c r="L23" i="2" s="1"/>
  <c r="K22" i="2"/>
  <c r="L22" i="2" s="1"/>
  <c r="K21" i="2"/>
  <c r="L21" i="2" s="1"/>
  <c r="K20" i="2"/>
  <c r="L20" i="2" s="1"/>
  <c r="K19" i="2"/>
  <c r="L19" i="2" s="1"/>
  <c r="K18" i="2"/>
  <c r="L18" i="2" s="1"/>
  <c r="K17" i="2"/>
  <c r="L17" i="2" s="1"/>
  <c r="K16" i="2"/>
  <c r="L16" i="2" s="1"/>
  <c r="K15" i="2"/>
  <c r="L15" i="2" s="1"/>
  <c r="K14" i="2"/>
  <c r="L14" i="2" s="1"/>
  <c r="K13" i="2"/>
  <c r="L13" i="2" s="1"/>
  <c r="K12" i="2"/>
  <c r="L12" i="2" s="1"/>
  <c r="K11" i="2"/>
  <c r="L11" i="2" s="1"/>
  <c r="K10" i="2"/>
  <c r="L10" i="2" s="1"/>
  <c r="K9" i="2"/>
  <c r="L9" i="2" s="1"/>
  <c r="K8" i="2"/>
  <c r="L8" i="2" s="1"/>
  <c r="K7" i="2"/>
  <c r="L7" i="2" s="1"/>
  <c r="K6" i="2"/>
  <c r="L6" i="2" s="1"/>
  <c r="K5" i="2"/>
  <c r="L5" i="2" s="1"/>
  <c r="I940" i="2"/>
  <c r="I939" i="2"/>
  <c r="I938" i="2"/>
  <c r="I937" i="2"/>
  <c r="I936" i="2"/>
  <c r="I935" i="2"/>
  <c r="I934" i="2"/>
  <c r="I933" i="2"/>
  <c r="I932" i="2"/>
  <c r="I931" i="2"/>
  <c r="I930" i="2"/>
  <c r="I929" i="2"/>
  <c r="I928" i="2"/>
  <c r="I927" i="2"/>
  <c r="I926" i="2"/>
  <c r="I925" i="2"/>
  <c r="I924" i="2"/>
  <c r="I923" i="2"/>
  <c r="I922" i="2"/>
  <c r="I921" i="2"/>
  <c r="I920" i="2"/>
  <c r="I919" i="2"/>
  <c r="I918" i="2"/>
  <c r="I917" i="2"/>
  <c r="I916" i="2"/>
  <c r="I915" i="2"/>
  <c r="I914" i="2"/>
  <c r="I913" i="2"/>
  <c r="I912" i="2"/>
  <c r="I911" i="2"/>
  <c r="I910" i="2"/>
  <c r="I909" i="2"/>
  <c r="I908" i="2"/>
  <c r="I907" i="2"/>
  <c r="I906" i="2"/>
  <c r="I905" i="2"/>
  <c r="I904" i="2"/>
  <c r="I903" i="2"/>
  <c r="I902" i="2"/>
  <c r="I901" i="2"/>
  <c r="I900" i="2"/>
  <c r="I899" i="2"/>
  <c r="I898" i="2"/>
  <c r="I897" i="2"/>
  <c r="I896" i="2"/>
  <c r="I895" i="2"/>
  <c r="I894" i="2"/>
  <c r="I893" i="2"/>
  <c r="I892" i="2"/>
  <c r="I891" i="2"/>
  <c r="I890" i="2"/>
  <c r="I889" i="2"/>
  <c r="I888" i="2"/>
  <c r="I887" i="2"/>
  <c r="I886" i="2"/>
  <c r="I885" i="2"/>
  <c r="I884" i="2"/>
  <c r="I883" i="2"/>
  <c r="I882" i="2"/>
  <c r="I881" i="2"/>
  <c r="I880" i="2"/>
  <c r="I879" i="2"/>
  <c r="I878" i="2"/>
  <c r="I877" i="2"/>
  <c r="I876" i="2"/>
  <c r="I875" i="2"/>
  <c r="I874" i="2"/>
  <c r="I873" i="2"/>
  <c r="I872" i="2"/>
  <c r="I871" i="2"/>
  <c r="I870" i="2"/>
  <c r="I869" i="2"/>
  <c r="I868" i="2"/>
  <c r="I867" i="2"/>
  <c r="I866" i="2"/>
  <c r="I865" i="2"/>
  <c r="I864" i="2"/>
  <c r="I863" i="2"/>
  <c r="I862" i="2"/>
  <c r="I861" i="2"/>
  <c r="I860" i="2"/>
  <c r="I859" i="2"/>
  <c r="I858" i="2"/>
  <c r="I857" i="2"/>
  <c r="I856" i="2"/>
  <c r="I855" i="2"/>
  <c r="I854" i="2"/>
  <c r="I853" i="2"/>
  <c r="I852" i="2"/>
  <c r="I851" i="2"/>
  <c r="I850" i="2"/>
  <c r="I849" i="2"/>
  <c r="I848" i="2"/>
  <c r="I847" i="2"/>
  <c r="I846" i="2"/>
  <c r="I845" i="2"/>
  <c r="I844" i="2"/>
  <c r="I843" i="2"/>
  <c r="I842" i="2"/>
  <c r="I841" i="2"/>
  <c r="I840" i="2"/>
  <c r="I839" i="2"/>
  <c r="I838" i="2"/>
  <c r="I837" i="2"/>
  <c r="I836" i="2"/>
  <c r="I835" i="2"/>
  <c r="I834" i="2"/>
  <c r="I833" i="2"/>
  <c r="I832" i="2"/>
  <c r="I831" i="2"/>
  <c r="I830" i="2"/>
  <c r="I829" i="2"/>
  <c r="I828" i="2"/>
  <c r="I827" i="2"/>
  <c r="I826" i="2"/>
  <c r="I825" i="2"/>
  <c r="I824" i="2"/>
  <c r="I823" i="2"/>
  <c r="I822" i="2"/>
  <c r="I821" i="2"/>
  <c r="I820" i="2"/>
  <c r="I819" i="2"/>
  <c r="I818" i="2"/>
  <c r="I817" i="2"/>
  <c r="I816" i="2"/>
  <c r="I815" i="2"/>
  <c r="I814" i="2"/>
  <c r="I813" i="2"/>
  <c r="I812" i="2"/>
  <c r="I811" i="2"/>
  <c r="I810" i="2"/>
  <c r="I809" i="2"/>
  <c r="I808" i="2"/>
  <c r="I807" i="2"/>
  <c r="I806" i="2"/>
  <c r="I805" i="2"/>
  <c r="I804" i="2"/>
  <c r="I803" i="2"/>
  <c r="I802" i="2"/>
  <c r="I801" i="2"/>
  <c r="I800" i="2"/>
  <c r="I799" i="2"/>
  <c r="I798" i="2"/>
  <c r="I797" i="2"/>
  <c r="I796" i="2"/>
  <c r="I795" i="2"/>
  <c r="I794" i="2"/>
  <c r="I793" i="2"/>
  <c r="I792" i="2"/>
  <c r="I791" i="2"/>
  <c r="I790" i="2"/>
  <c r="I789" i="2"/>
  <c r="I788" i="2"/>
  <c r="I787" i="2"/>
  <c r="I786" i="2"/>
  <c r="I785" i="2"/>
  <c r="I784" i="2"/>
  <c r="I783" i="2"/>
  <c r="I782" i="2"/>
  <c r="I781" i="2"/>
  <c r="I780" i="2"/>
  <c r="I779" i="2"/>
  <c r="I778" i="2"/>
  <c r="I777" i="2"/>
  <c r="I776" i="2"/>
  <c r="I775" i="2"/>
  <c r="I774" i="2"/>
  <c r="I773" i="2"/>
  <c r="I772" i="2"/>
  <c r="I771" i="2"/>
  <c r="I770" i="2"/>
  <c r="I769" i="2"/>
  <c r="I768" i="2"/>
  <c r="I767" i="2"/>
  <c r="I766" i="2"/>
  <c r="I765" i="2"/>
  <c r="I764" i="2"/>
  <c r="I763" i="2"/>
  <c r="I762" i="2"/>
  <c r="I761" i="2"/>
  <c r="I760" i="2"/>
  <c r="I759" i="2"/>
  <c r="I758" i="2"/>
  <c r="I757" i="2"/>
  <c r="I756" i="2"/>
  <c r="I755" i="2"/>
  <c r="I754" i="2"/>
  <c r="I753" i="2"/>
  <c r="I752" i="2"/>
  <c r="I751" i="2"/>
  <c r="I750" i="2"/>
  <c r="I749" i="2"/>
  <c r="I748" i="2"/>
  <c r="I747" i="2"/>
  <c r="I746" i="2"/>
  <c r="I745" i="2"/>
  <c r="I744" i="2"/>
  <c r="I743" i="2"/>
  <c r="I742" i="2"/>
  <c r="I741" i="2"/>
  <c r="I740" i="2"/>
  <c r="I739" i="2"/>
  <c r="I738" i="2"/>
  <c r="I737" i="2"/>
  <c r="I736" i="2"/>
  <c r="I735" i="2"/>
  <c r="I734" i="2"/>
  <c r="I733" i="2"/>
  <c r="I732" i="2"/>
  <c r="I731" i="2"/>
  <c r="I730" i="2"/>
  <c r="I729" i="2"/>
  <c r="I728" i="2"/>
  <c r="I727" i="2"/>
  <c r="I726" i="2"/>
  <c r="I725" i="2"/>
  <c r="I724" i="2"/>
  <c r="I723" i="2"/>
  <c r="I722" i="2"/>
  <c r="I721" i="2"/>
  <c r="I720" i="2"/>
  <c r="I719" i="2"/>
  <c r="I718" i="2"/>
  <c r="I717" i="2"/>
  <c r="I716" i="2"/>
  <c r="I715" i="2"/>
  <c r="I714" i="2"/>
  <c r="I713" i="2"/>
  <c r="I712" i="2"/>
  <c r="I711" i="2"/>
  <c r="I710" i="2"/>
  <c r="I709" i="2"/>
  <c r="I708" i="2"/>
  <c r="I707" i="2"/>
  <c r="I706" i="2"/>
  <c r="I705" i="2"/>
  <c r="I704" i="2"/>
  <c r="I703" i="2"/>
  <c r="I702" i="2"/>
  <c r="I701" i="2"/>
  <c r="I700" i="2"/>
  <c r="I699" i="2"/>
  <c r="I698" i="2"/>
  <c r="I697" i="2"/>
  <c r="I696" i="2"/>
  <c r="I695" i="2"/>
  <c r="I694" i="2"/>
  <c r="I693" i="2"/>
  <c r="I692" i="2"/>
  <c r="I691" i="2"/>
  <c r="I690" i="2"/>
  <c r="I689" i="2"/>
  <c r="I688" i="2"/>
  <c r="I687" i="2"/>
  <c r="I686" i="2"/>
  <c r="I685" i="2"/>
  <c r="I684" i="2"/>
  <c r="I683" i="2"/>
  <c r="I682" i="2"/>
  <c r="I681" i="2"/>
  <c r="I680" i="2"/>
  <c r="I679" i="2"/>
  <c r="I678" i="2"/>
  <c r="I677" i="2"/>
  <c r="I676" i="2"/>
  <c r="I675" i="2"/>
  <c r="I674" i="2"/>
  <c r="I673" i="2"/>
  <c r="I672" i="2"/>
  <c r="I671" i="2"/>
  <c r="I670" i="2"/>
  <c r="I669" i="2"/>
  <c r="I668" i="2"/>
  <c r="I667" i="2"/>
  <c r="I666" i="2"/>
  <c r="I665" i="2"/>
  <c r="I664" i="2"/>
  <c r="I663" i="2"/>
  <c r="I662" i="2"/>
  <c r="I661" i="2"/>
  <c r="I660" i="2"/>
  <c r="I659" i="2"/>
  <c r="I658" i="2"/>
  <c r="I657" i="2"/>
  <c r="I656" i="2"/>
  <c r="I655" i="2"/>
  <c r="I654" i="2"/>
  <c r="I653" i="2"/>
  <c r="I652" i="2"/>
  <c r="I651" i="2"/>
  <c r="I650" i="2"/>
  <c r="I649" i="2"/>
  <c r="I648" i="2"/>
  <c r="I647" i="2"/>
  <c r="I646" i="2"/>
  <c r="I645" i="2"/>
  <c r="I644" i="2"/>
  <c r="I643" i="2"/>
  <c r="I642" i="2"/>
  <c r="I641" i="2"/>
  <c r="I640" i="2"/>
  <c r="I639" i="2"/>
  <c r="I638" i="2"/>
  <c r="I637" i="2"/>
  <c r="I636" i="2"/>
  <c r="I635" i="2"/>
  <c r="I634" i="2"/>
  <c r="I633" i="2"/>
  <c r="I632" i="2"/>
  <c r="I631" i="2"/>
  <c r="I630" i="2"/>
  <c r="I629" i="2"/>
  <c r="I628" i="2"/>
  <c r="I627" i="2"/>
  <c r="I626" i="2"/>
  <c r="I625" i="2"/>
  <c r="I624" i="2"/>
  <c r="I623" i="2"/>
  <c r="I622" i="2"/>
  <c r="I621" i="2"/>
  <c r="I620" i="2"/>
  <c r="I619" i="2"/>
  <c r="I618" i="2"/>
  <c r="I617" i="2"/>
  <c r="I616" i="2"/>
  <c r="I615" i="2"/>
  <c r="I614" i="2"/>
  <c r="I613" i="2"/>
  <c r="I612" i="2"/>
  <c r="I611" i="2"/>
  <c r="I610" i="2"/>
  <c r="I609" i="2"/>
  <c r="I608" i="2"/>
  <c r="I607" i="2"/>
  <c r="I606" i="2"/>
  <c r="I605" i="2"/>
  <c r="I604" i="2"/>
  <c r="I603" i="2"/>
  <c r="I602" i="2"/>
  <c r="I601" i="2"/>
  <c r="I600" i="2"/>
  <c r="I599" i="2"/>
  <c r="I598" i="2"/>
  <c r="I597" i="2"/>
  <c r="I596" i="2"/>
  <c r="I595" i="2"/>
  <c r="I594" i="2"/>
  <c r="I593" i="2"/>
  <c r="I592" i="2"/>
  <c r="I591" i="2"/>
  <c r="I590" i="2"/>
  <c r="I589" i="2"/>
  <c r="I588" i="2"/>
  <c r="I587" i="2"/>
  <c r="I586" i="2"/>
  <c r="I585" i="2"/>
  <c r="I584" i="2"/>
  <c r="I583" i="2"/>
  <c r="I582" i="2"/>
  <c r="I581" i="2"/>
  <c r="I580"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4"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5" i="2"/>
  <c r="I524" i="2"/>
  <c r="I523" i="2"/>
  <c r="I522" i="2"/>
  <c r="I521" i="2"/>
  <c r="I520" i="2"/>
  <c r="I519" i="2"/>
  <c r="I518" i="2"/>
  <c r="I517" i="2"/>
  <c r="I516" i="2"/>
  <c r="I515" i="2"/>
  <c r="I514" i="2"/>
  <c r="I513" i="2"/>
  <c r="I512" i="2"/>
  <c r="I511" i="2"/>
  <c r="I510" i="2"/>
  <c r="I509" i="2"/>
  <c r="I508" i="2"/>
  <c r="I507" i="2"/>
  <c r="I506" i="2"/>
  <c r="I505" i="2"/>
  <c r="I504" i="2"/>
  <c r="I503" i="2"/>
  <c r="I502" i="2"/>
  <c r="I501" i="2"/>
  <c r="I500" i="2"/>
  <c r="I499" i="2"/>
  <c r="I498" i="2"/>
  <c r="I497" i="2"/>
  <c r="I496" i="2"/>
  <c r="I495" i="2"/>
  <c r="I494" i="2"/>
  <c r="I493" i="2"/>
  <c r="I492" i="2"/>
  <c r="I491" i="2"/>
  <c r="I490" i="2"/>
  <c r="I489" i="2"/>
  <c r="I488" i="2"/>
  <c r="I487" i="2"/>
  <c r="I486" i="2"/>
  <c r="I485" i="2"/>
  <c r="I484" i="2"/>
  <c r="I483" i="2"/>
  <c r="I482" i="2"/>
  <c r="I481" i="2"/>
  <c r="I480" i="2"/>
  <c r="I479" i="2"/>
  <c r="I478" i="2"/>
  <c r="I477" i="2"/>
  <c r="I476" i="2"/>
  <c r="I475" i="2"/>
  <c r="I474" i="2"/>
  <c r="I473" i="2"/>
  <c r="I472" i="2"/>
  <c r="I471" i="2"/>
  <c r="I470" i="2"/>
  <c r="I469" i="2"/>
  <c r="I468" i="2"/>
  <c r="I467" i="2"/>
  <c r="I466" i="2"/>
  <c r="I465" i="2"/>
  <c r="I464" i="2"/>
  <c r="I463" i="2"/>
  <c r="I462" i="2"/>
  <c r="I461" i="2"/>
  <c r="I460" i="2"/>
  <c r="I459" i="2"/>
  <c r="I458" i="2"/>
  <c r="I457" i="2"/>
  <c r="I456" i="2"/>
  <c r="I455" i="2"/>
  <c r="I454" i="2"/>
  <c r="I453" i="2"/>
  <c r="I452" i="2"/>
  <c r="I451" i="2"/>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943" i="2"/>
  <c r="I942" i="2"/>
  <c r="I941"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alcChain>
</file>

<file path=xl/sharedStrings.xml><?xml version="1.0" encoding="utf-8"?>
<sst xmlns="http://schemas.openxmlformats.org/spreadsheetml/2006/main" count="1870" uniqueCount="1352">
  <si>
    <t>VENIPUNCTURE</t>
  </si>
  <si>
    <t>FACET JNT INJ LUMB/SACRAL,SGL LVL</t>
  </si>
  <si>
    <t>GASES, BLOOD, O2 SAT ONLY</t>
  </si>
  <si>
    <t>NATRIURETIC PEPTIDE</t>
  </si>
  <si>
    <t>FETAL FIBRONECTIN CERVICOVAGINAL</t>
  </si>
  <si>
    <t>GLUCOSE TOLERANCE TEST</t>
  </si>
  <si>
    <t>GLUCOSE TOLERANCE TEST (GTT) 3</t>
  </si>
  <si>
    <t>24 HOUR URINE MAGNESIUM</t>
  </si>
  <si>
    <t>24 HOUR URINE GLUCOSE</t>
  </si>
  <si>
    <t>RHEUMATOID FACTOR QUANT</t>
  </si>
  <si>
    <t>GLUCOSE TOLERANCE TEST (GTT) 3/1</t>
  </si>
  <si>
    <t>GLUCOSE POST GLUCOSE DOSE</t>
  </si>
  <si>
    <t>POTASSIUM, SERUM</t>
  </si>
  <si>
    <t>UREA NITROGEN QUANTITATIVE</t>
  </si>
  <si>
    <t>GLUCOSE QUANTITATIVE BLOOD</t>
  </si>
  <si>
    <t>GLUCOSE QUANTITATIVE BLOOD/1</t>
  </si>
  <si>
    <t>AMYLASE, SERUM</t>
  </si>
  <si>
    <t>ACETONE/OTHER KETONE BODIES</t>
  </si>
  <si>
    <t>COMPREHENSIVE METABOLIC PANEL</t>
  </si>
  <si>
    <t>PROTEIN TOTAL EXC REFRACTOMETER</t>
  </si>
  <si>
    <t>ALBUMIN, SERUM</t>
  </si>
  <si>
    <t>CALCIUM, TOTAL</t>
  </si>
  <si>
    <t>CHOLESTEROL, SERUM/WHOLE BLOOD</t>
  </si>
  <si>
    <t>URIC ACID, BLOOD</t>
  </si>
  <si>
    <t>CREATININE, BLOOD</t>
  </si>
  <si>
    <t>BILIRUBIN DIRECT</t>
  </si>
  <si>
    <t>BILIRUBIN TOTAL</t>
  </si>
  <si>
    <t>PHOSPHATASE ALKALINE</t>
  </si>
  <si>
    <t>LACTATE DEHYDROGENASE (LD)</t>
  </si>
  <si>
    <t>TRANSFERASE ASPARTATE AMINO</t>
  </si>
  <si>
    <t>NEONATAL INDIRECT BILIRUBIN</t>
  </si>
  <si>
    <t>CPK, TOTAL- SERUM</t>
  </si>
  <si>
    <t>PHOSPHATASE ACID TOTAL</t>
  </si>
  <si>
    <t>TRANSFERASE ALANINE AMINO</t>
  </si>
  <si>
    <t>ASSAY OF SALICYLATE</t>
  </si>
  <si>
    <t>BILIRUBIN, TOTAL</t>
  </si>
  <si>
    <t>OSMOLALITY, BLOOD</t>
  </si>
  <si>
    <t>OSMOLALITY, URINE</t>
  </si>
  <si>
    <t>ELECTROLYTE PANEL</t>
  </si>
  <si>
    <t>CREATININE, OTHER SOURCE</t>
  </si>
  <si>
    <t>CALCIUM URINE QUANTITATIVE</t>
  </si>
  <si>
    <t>PHOSPHORUS INORG (PHOSPHATE) URIN</t>
  </si>
  <si>
    <t>URIC ACID, OTHER SOURCE</t>
  </si>
  <si>
    <t>ALBUMIN, URINE OR OTHER SOURCE</t>
  </si>
  <si>
    <t>2 HR TIMED URINE AMYLASE</t>
  </si>
  <si>
    <t>PROTEINS TOTAL, EXC REFRACTOMETER</t>
  </si>
  <si>
    <t>CYSTINE AND HOMOCYSTINE URINE</t>
  </si>
  <si>
    <t>WESTERN BLOT</t>
  </si>
  <si>
    <t>FAT STAIN FECES/URINE/RESPIRATORY</t>
  </si>
  <si>
    <t>HEMOSIDERIN QUALITATIVE</t>
  </si>
  <si>
    <t>MUCOPOLYSACCHARIDES ACID SCREEN</t>
  </si>
  <si>
    <t>URINE PROTEIN</t>
  </si>
  <si>
    <t>FAT STAIN FECES/URINE/RESPIRATO/1</t>
  </si>
  <si>
    <t>STOOL FOR FAT</t>
  </si>
  <si>
    <t>SWEAT COLLECTIONS IONTOPHORESIS</t>
  </si>
  <si>
    <t>ASSAY OF DIGOXIN</t>
  </si>
  <si>
    <t>CREATININE CLEARANCE TEST</t>
  </si>
  <si>
    <t>GASES BLOOD PH PCO2 PO2 CO2</t>
  </si>
  <si>
    <t>GASES BLOOD PH PCO2 PO2 CO2/1</t>
  </si>
  <si>
    <t>GASES BLOOD PH ONLY</t>
  </si>
  <si>
    <t>GASES BLOOD PH PCO2 PO2 HCO3</t>
  </si>
  <si>
    <t>AMYLASE, BODY FLUID</t>
  </si>
  <si>
    <t>SPECIFIC GRAVITY (EXCEPT URINE)</t>
  </si>
  <si>
    <t>PHOSPHORUS INORGANIC (PHOSPHATE)</t>
  </si>
  <si>
    <t>MUCIN SYNOVIAL FLUID</t>
  </si>
  <si>
    <t>CRYSTAL IDENTIFICATION BY LT MICR</t>
  </si>
  <si>
    <t>PROTEIN TOTAL EXC REFRACTOMETER/1</t>
  </si>
  <si>
    <t>GLUCOSE, FLUID OTHER THAN BLOOD</t>
  </si>
  <si>
    <t>PH, BODY FLUID, NOT OTHERWISE SPE</t>
  </si>
  <si>
    <t>GASES, BLOOD PH PCO2 PO2 CO2</t>
  </si>
  <si>
    <t>MAGNESIUM</t>
  </si>
  <si>
    <t>THYROID STIMULATING HORMONE</t>
  </si>
  <si>
    <t>ASSAY OF THEOPHYLLINE</t>
  </si>
  <si>
    <t>TRIIODOTHYRONINE T3 (TT-3)</t>
  </si>
  <si>
    <t>ASSAY OF PHENYTOIN TOTAL</t>
  </si>
  <si>
    <t>PHENOBARBITOL LEVEL</t>
  </si>
  <si>
    <t>ASSAY OF PRIMIDONE</t>
  </si>
  <si>
    <t>GASES BLOOD PH PCO2 PO2 CO2/2</t>
  </si>
  <si>
    <t>ASSAY OF CARBAMAZEPINE TOTAL</t>
  </si>
  <si>
    <t>GONADOTROPIN CHORIONIC (HCG)</t>
  </si>
  <si>
    <t>ASSAY OF QUINIDINE</t>
  </si>
  <si>
    <t>HEP B SURFACE ANTIGEN (HBSAG)</t>
  </si>
  <si>
    <t>ASSAY OF GENTAMICIN</t>
  </si>
  <si>
    <t>ACETOMENOPHEN</t>
  </si>
  <si>
    <t>GLUTAMYLTRANSFERASE GAMMA (GGT)</t>
  </si>
  <si>
    <t>THYROXINE FREE</t>
  </si>
  <si>
    <t>HEPATIC FUNCTION PANEL</t>
  </si>
  <si>
    <t>LIPID PANEL</t>
  </si>
  <si>
    <t>RENAL FUNCTION PANEL</t>
  </si>
  <si>
    <t>ALCOHOL BLOOD (ETHYL)</t>
  </si>
  <si>
    <t>ASSAY OF DIPROPYLACETIC ACID</t>
  </si>
  <si>
    <t>ASSAY OF LIDOCAINE</t>
  </si>
  <si>
    <t>LACTATE (LACTIC ACID)</t>
  </si>
  <si>
    <t>AMMONIA</t>
  </si>
  <si>
    <t>ASSAY PROCAINAMIDE W/METABOLITES</t>
  </si>
  <si>
    <t>ASSAY OF TOBRAMYCIN</t>
  </si>
  <si>
    <t>GLUCOSE POST GLUCOSE DOSE/1</t>
  </si>
  <si>
    <t>CKMB FRACTION</t>
  </si>
  <si>
    <t>CHLORIDE, BLOOD/SERUM</t>
  </si>
  <si>
    <t>CARBON DIOXIDE (BICARBONATE)</t>
  </si>
  <si>
    <t>LACTATE DEHYDROGENASE (LDH)</t>
  </si>
  <si>
    <t>CHLORIDE, OTHER SOURCE</t>
  </si>
  <si>
    <t>GLUCOSE, FLUID OTHER THAN BLOOD/1</t>
  </si>
  <si>
    <t>LACTATE DEHYDROGENASE (LDH)/1</t>
  </si>
  <si>
    <t>PROTEIN TOTAL EXC REFRACTOMETER/2</t>
  </si>
  <si>
    <t>LACTATE (LACTIC ACID)/1</t>
  </si>
  <si>
    <t>CHLORIDE, OTHER SOURCE/1</t>
  </si>
  <si>
    <t>CARBON DIOXIDE (BICARBONATE)/1</t>
  </si>
  <si>
    <t>CREATININE, OTHER SOURCE/1</t>
  </si>
  <si>
    <t>CRYSTAL IDENTIFICATION BY LT MI/1</t>
  </si>
  <si>
    <t>GLUCOSE, FLUID OTHER THAN BLOOD/2</t>
  </si>
  <si>
    <t>POTASSIUM, SERUM/1</t>
  </si>
  <si>
    <t>LACTATE (LACTIC ACID)/2</t>
  </si>
  <si>
    <t>LACTATE DEHYDROGENASE (LDH)/2</t>
  </si>
  <si>
    <t>PROTEIN TOTAL EXC REFRACTOMETER/3</t>
  </si>
  <si>
    <t>U/A DIPSTICK/TAB NONAUTO W/MICRO</t>
  </si>
  <si>
    <t>URIC ACID, OTHER SOURCE/1</t>
  </si>
  <si>
    <t>GLUCOSE QUANTITATIVE BLOOD/2</t>
  </si>
  <si>
    <t>LACTATE DEHYDROGENASE (LDH)/3</t>
  </si>
  <si>
    <t>PROTEIN TOTAL EXC REFRACTOMETER/4</t>
  </si>
  <si>
    <t>CANNABINOID - THC</t>
  </si>
  <si>
    <t>CHLORIDE, URINE</t>
  </si>
  <si>
    <t>CARBON DIOXIDE (BICARBONATE)/2</t>
  </si>
  <si>
    <t>CARBON DIOXIDE (BICARBONATE)/3</t>
  </si>
  <si>
    <t>DRUG SCREEN QUALITATIVE SINGLE</t>
  </si>
  <si>
    <t>SODIUM, URINE</t>
  </si>
  <si>
    <t>SODIUM, URINE/1</t>
  </si>
  <si>
    <t>OSMOLALITY, URINE/1</t>
  </si>
  <si>
    <t>UREA NITROGEN, URINE</t>
  </si>
  <si>
    <t>TRIGLYCERIDE</t>
  </si>
  <si>
    <t>SODIUM, SERUM</t>
  </si>
  <si>
    <t>COCAINE SCREEN</t>
  </si>
  <si>
    <t>DRUG SCREEN 13 DIFFERENT DRUGS</t>
  </si>
  <si>
    <t>IRON BINDING CAPACITY</t>
  </si>
  <si>
    <t>IRON</t>
  </si>
  <si>
    <t>PROSTATIC SPECIFIC ANTIGEN</t>
  </si>
  <si>
    <t>BASIC METABOLIC PANEL</t>
  </si>
  <si>
    <t>FERRITIN</t>
  </si>
  <si>
    <t>PREALBUMIN</t>
  </si>
  <si>
    <t>PROGESTERONE</t>
  </si>
  <si>
    <t>GLUCOSE TOLERANCE TEST EACH</t>
  </si>
  <si>
    <t>MYOGLOBIN</t>
  </si>
  <si>
    <t>TROPONIN  QUANTITATIVE</t>
  </si>
  <si>
    <t>HEMOGLOBIN A1C GLYCOHEMOGLOBIN</t>
  </si>
  <si>
    <t>POTASSIUM, URINE</t>
  </si>
  <si>
    <t>CAPILLARY BLOOD COLLECTION</t>
  </si>
  <si>
    <t>LIPASE</t>
  </si>
  <si>
    <t>VANCOMYCIN</t>
  </si>
  <si>
    <t>POC- WHOLE BLOOD GLUCOSE</t>
  </si>
  <si>
    <t>ALBUMIN URINE MICROALBUMIN</t>
  </si>
  <si>
    <t>HEP B SURFACE ANTIGEN(HBSAG) NEUT</t>
  </si>
  <si>
    <t>HIV ANTIBODY SCREEN</t>
  </si>
  <si>
    <t>C-REACTIVE PROTEIN</t>
  </si>
  <si>
    <t>OXYCONTIN</t>
  </si>
  <si>
    <t>METHADONE DRUG SCREEN</t>
  </si>
  <si>
    <t>DRUG SCREEN PCP</t>
  </si>
  <si>
    <t>METHAMPHETAMINE DRUG SCREEN</t>
  </si>
  <si>
    <t>BARBITURATE DRUG SCREEN</t>
  </si>
  <si>
    <t>COCAINE METABOLITE DRUG SCREEN</t>
  </si>
  <si>
    <t>DRUG SCREEN QUALITATIVE OXYCONTIN</t>
  </si>
  <si>
    <t>DRUG SCREEN QUALIT BENZODIAZEPINE</t>
  </si>
  <si>
    <t>DRUG SCREEN, QUALITATIVE- OPIATES</t>
  </si>
  <si>
    <t>DRUG SCRE QUALIT THC CANNABINOIDS</t>
  </si>
  <si>
    <t>DRUG SCREEN, QUALIT- AMPHETAMINES</t>
  </si>
  <si>
    <t>HIV 1 AND HIV 2 SINGLE ASSAY</t>
  </si>
  <si>
    <t>PAMG-1 RAPID ASSAY FOR ROM</t>
  </si>
  <si>
    <t>HEPATITIS A ANTIBODY IGM</t>
  </si>
  <si>
    <t>DRUG SCREEN MULTIPLE CLASS</t>
  </si>
  <si>
    <t>G0479</t>
  </si>
  <si>
    <t>DRUG SCREEN QUALITATIVE, BUPRENORPHINE</t>
  </si>
  <si>
    <t>DRUG SCREEN QUALITATIVE, PROPOXYPHENE</t>
  </si>
  <si>
    <t>DRUG SCREEN QUALI, TRICYCLIC ANTIDEPRESS</t>
  </si>
  <si>
    <t>CHROMOSOME STUDIES - BLOOD</t>
  </si>
  <si>
    <t>C AND S AEROBIC AND ANAEROBIC</t>
  </si>
  <si>
    <t>MICROALBUMIN, URINE</t>
  </si>
  <si>
    <t>VAP CHOLESTEROL PROFILE</t>
  </si>
  <si>
    <t>QUAD SCREEN - QUADRUPLE SCREEN</t>
  </si>
  <si>
    <t>FREE LIGHT CHAINS QUANT URINE</t>
  </si>
  <si>
    <t>MISCELLANEOUS BLOOD BANK</t>
  </si>
  <si>
    <t>COMPATIBILITY TEST EACH UNIT</t>
  </si>
  <si>
    <t>BLOOD, SPLIT UNIT</t>
  </si>
  <si>
    <t>P9011</t>
  </si>
  <si>
    <t>RBC,L/R,CMV-NEG</t>
  </si>
  <si>
    <t>P9058</t>
  </si>
  <si>
    <t>AUTOLOGOUS BLOOD/COMPONENT</t>
  </si>
  <si>
    <t>RBC,FRZ/DEG/WSH,L/R,IRRAD</t>
  </si>
  <si>
    <t>P9057</t>
  </si>
  <si>
    <t>COMPATIBILITY TEST EACH UNIT/1</t>
  </si>
  <si>
    <t>FRESH FROZEN PLASMA THAWING</t>
  </si>
  <si>
    <t>PLT PHER L/R CMV-NEG IRR UNIT</t>
  </si>
  <si>
    <t>P9053</t>
  </si>
  <si>
    <t>PLT PHE4R L/R CMV-NEG IRR UNIT</t>
  </si>
  <si>
    <t>RBC DEGLYCEROLIZED, EA UNIT</t>
  </si>
  <si>
    <t>P9039</t>
  </si>
  <si>
    <t>PLT, APH/PHER, L/R, CMV-NEG</t>
  </si>
  <si>
    <t>P9055</t>
  </si>
  <si>
    <t>COMPATIBILITY TEST EACH UNIT/2</t>
  </si>
  <si>
    <t>COMPATIBILITY TEST EACH UNIT/3</t>
  </si>
  <si>
    <t>COMPATIBILITY TEST EACH UNIT/4</t>
  </si>
  <si>
    <t>WHOLE BLOOD FOR TRANSFUS EA UNIT</t>
  </si>
  <si>
    <t>P9010</t>
  </si>
  <si>
    <t>WHOLE BLOOD/RBCS LEUK RED EA UNIT</t>
  </si>
  <si>
    <t>P9054</t>
  </si>
  <si>
    <t>RED BLOOD CELLS WASHED EACH UNIT</t>
  </si>
  <si>
    <t>P9022</t>
  </si>
  <si>
    <t>RBCS LEUKOCYTE REDUCED EACH UNIT</t>
  </si>
  <si>
    <t>P9016</t>
  </si>
  <si>
    <t>FFP FROZEN WITHIN 8 HOURS CLCT EA</t>
  </si>
  <si>
    <t>P9017</t>
  </si>
  <si>
    <t>ANTIBODY IDENTIFICATION RBC</t>
  </si>
  <si>
    <t>POOLING PLATEL/OTHER BLOOD PROD</t>
  </si>
  <si>
    <t>ANTIBODY SCREEN RBC EACH SERUM</t>
  </si>
  <si>
    <t>ANTIHUMAN GLOBUL TEST INDIRECT EA</t>
  </si>
  <si>
    <t>ANTIHUMAN GLOBUL TEST DIRECT EA</t>
  </si>
  <si>
    <t>RHO D IMMUNE GLOBULIN</t>
  </si>
  <si>
    <t>J2790</t>
  </si>
  <si>
    <t>PLATELETS LEUKOCY REDUCED EA UNIT</t>
  </si>
  <si>
    <t>P9031</t>
  </si>
  <si>
    <t>SPLIT PLATELETS-LR PROCESS 1 UNIT</t>
  </si>
  <si>
    <t>POOLING PLATEL/OTHER BLOOD PROD/1</t>
  </si>
  <si>
    <t>ANTIBODY ELUTION (RBC) EACH</t>
  </si>
  <si>
    <t>COMPATIBILITY TEST EACH UNIT/5</t>
  </si>
  <si>
    <t>WHOLE BLOOD/RBCS LEUK RED CMV NEG</t>
  </si>
  <si>
    <t>P9051</t>
  </si>
  <si>
    <t>HEMOGLOBIN/RBCS FETAL / FETOMAT</t>
  </si>
  <si>
    <t>FFP FROZEN WITHIN 8 HOURS CLCT /1</t>
  </si>
  <si>
    <t>CRYOPRECIPITATE EACH UNIT</t>
  </si>
  <si>
    <t>P9012</t>
  </si>
  <si>
    <t>PLATELET PHERESIS/LEUKOCY REDUCED</t>
  </si>
  <si>
    <t>P9035</t>
  </si>
  <si>
    <t>ADMINISTER AHF  326-350 UNITS</t>
  </si>
  <si>
    <t>PLATEL HLA-MATCHED LEUKOC REDUCED</t>
  </si>
  <si>
    <t>P9052</t>
  </si>
  <si>
    <t>BLOOD TYPING ABO</t>
  </si>
  <si>
    <t>BLOOD TYPING RH (D)</t>
  </si>
  <si>
    <t>FETAL HEMOGLOBIN STAIN</t>
  </si>
  <si>
    <t>IRRADIATION BLOOD PRODUCT EA UNIT</t>
  </si>
  <si>
    <t>POOLING PLATEL/OTHER BLOOD PROD/2</t>
  </si>
  <si>
    <t>POOLING PLATEL/OTHER BLOOD PROD/3</t>
  </si>
  <si>
    <t>RBCS LEUKOCYT REDUCED IRRADIAT EA</t>
  </si>
  <si>
    <t>P9040</t>
  </si>
  <si>
    <t>PLATELET PHERE/LEUKO-RED IRRAD EA</t>
  </si>
  <si>
    <t>P9037</t>
  </si>
  <si>
    <t>PLATELETS LEUKOCYTE RED IRRAD EA</t>
  </si>
  <si>
    <t>P9033</t>
  </si>
  <si>
    <t>PUSH TRANSFUSION, BLOOD &lt;OR=2YRS</t>
  </si>
  <si>
    <t>EXCHANGE TRANSFUS BLOOD NEWBORN</t>
  </si>
  <si>
    <t>CROSSMATCH IMMEDIATE SPIN</t>
  </si>
  <si>
    <t>CROSSMATCH ANTI-HUMAN GLOBULIN</t>
  </si>
  <si>
    <t>ANTIGEN TEST DONOR EACH UNIT</t>
  </si>
  <si>
    <t>RED CELL ANTIGEN TYPING PATIENT</t>
  </si>
  <si>
    <t>CROSSMATCH PREWARM</t>
  </si>
  <si>
    <t>AUTOLOGOUS BLOOD PROCESSING</t>
  </si>
  <si>
    <t>TRANSFUSION REACTION WORK-UP</t>
  </si>
  <si>
    <t>MISCELLANEOUS, PATHOLOGY</t>
  </si>
  <si>
    <t>CALCULUS QUANTITATIVE ANALYSIS</t>
  </si>
  <si>
    <t>PATH CONSULT DURING SX 1ST BLOCK</t>
  </si>
  <si>
    <t>PATH CONSULT DURING SX EA ADD</t>
  </si>
  <si>
    <t>CYTOPATHOLOGY SMEARS OTHER</t>
  </si>
  <si>
    <t>SPECIAL STAINS GROUP I</t>
  </si>
  <si>
    <t>LEVEL IV - SURGICAL PATHOLOGY</t>
  </si>
  <si>
    <t>LEVEL V - SURGICAL PATHOLOGY</t>
  </si>
  <si>
    <t>SPECIAL STAINS GROUP II ALL</t>
  </si>
  <si>
    <t>CYTOPATHOLOGY SMEARS OTHER/1</t>
  </si>
  <si>
    <t>LEVEL II - SURGICAL PATHOLOGY</t>
  </si>
  <si>
    <t>LEVEL VI - SURGICAL PATHOLOGY</t>
  </si>
  <si>
    <t>LEVEL III - SURGICAL PATHOLOGY</t>
  </si>
  <si>
    <t>LEVEL I - SURGICAL PATHOLOGY</t>
  </si>
  <si>
    <t>FNA - FINE NEEDLE ASPIRATE</t>
  </si>
  <si>
    <t>WRIGHT-GIEMSA STAIN</t>
  </si>
  <si>
    <t>TOLUIDINE STAIN</t>
  </si>
  <si>
    <t>MUCICARMINE STAIN</t>
  </si>
  <si>
    <t>P.T.A.H. STAIN</t>
  </si>
  <si>
    <t>P.A.S. STAIN</t>
  </si>
  <si>
    <t>TRICHROME STAIN</t>
  </si>
  <si>
    <t>IRON STAIN</t>
  </si>
  <si>
    <t>OIL RED O STAIN</t>
  </si>
  <si>
    <t>CONGO RED STAIN</t>
  </si>
  <si>
    <t>CYTOPATHOLOGY - CERVICAL/VAGINAL</t>
  </si>
  <si>
    <t>SCR CYTOPATH CERV MNL AND RSCR</t>
  </si>
  <si>
    <t>CYTOPATHOLOGY SLIDES CERVICAL</t>
  </si>
  <si>
    <t>CYTOPATHOLOGY EXCEPT CERVICAL</t>
  </si>
  <si>
    <t>SPECIAL GROUP II ALL OTHER</t>
  </si>
  <si>
    <t>SPECIAL STAIN GRP 1 MICROORGANISM</t>
  </si>
  <si>
    <t>SPECIAL STAIN GRP 1 MICROORGANI/1</t>
  </si>
  <si>
    <t>SPECIAL STAIN GRP 1 MICROORGANI/2</t>
  </si>
  <si>
    <t>SPECIAL STAIN GRP 1 MICROORGANI/3</t>
  </si>
  <si>
    <t>SPECIAL STAIN GRP 1 MICROORGANI/4</t>
  </si>
  <si>
    <t>SPECIAL STAIN GRP 1 MICROORGANI/5</t>
  </si>
  <si>
    <t>SPECIAL STAIN GRP 1 MICROORGANI/6</t>
  </si>
  <si>
    <t>SPECIAL STAIN GRP 1 MICROORGANI/7</t>
  </si>
  <si>
    <t>DECALCIFICATION PROCESS</t>
  </si>
  <si>
    <t>CYTOPATHOLOGY CONCENTRATION</t>
  </si>
  <si>
    <t>SPECIAL STAINS</t>
  </si>
  <si>
    <t>IMMUNOHISTO ANTB ADDL SLIDE</t>
  </si>
  <si>
    <t>MISCELLANEOUS, MICROBIOLOGY</t>
  </si>
  <si>
    <t>INFLUENZA ANTIGEN</t>
  </si>
  <si>
    <t>RAPID STREP B ANTIGEN, VAGINAL</t>
  </si>
  <si>
    <t>STOOL FOR WBC</t>
  </si>
  <si>
    <t>MONO TEST (HETEROPHILE ANTIBODY)</t>
  </si>
  <si>
    <t>COLD AGGLUTININ, SCREEN</t>
  </si>
  <si>
    <t>CLOTEST</t>
  </si>
  <si>
    <t>ANTISTREPTOLYSIN O SCREEN</t>
  </si>
  <si>
    <t>TISSUE EXAM BY KOH SLIDE</t>
  </si>
  <si>
    <t>ANTISTREPTOLYSIN O SCREEN/1</t>
  </si>
  <si>
    <t>CULTURE CEREB SPINAL FLUID (CSF)</t>
  </si>
  <si>
    <t>CULTURE, ABSCESS</t>
  </si>
  <si>
    <t>CULTURE, RECTAL ABSCESS</t>
  </si>
  <si>
    <t>CULTURE, WOUND</t>
  </si>
  <si>
    <t>CULTURE, THROAT</t>
  </si>
  <si>
    <t>COLONY CNT URINE CULT BACT QUANT</t>
  </si>
  <si>
    <t>CULTURE, BACTERIAL ANY OTHER</t>
  </si>
  <si>
    <t>GRAM STAIN</t>
  </si>
  <si>
    <t>SMEAR PRIME SOURCE WITH INTERPR</t>
  </si>
  <si>
    <t>CULTURE, FUNGUS</t>
  </si>
  <si>
    <t>CULTURE, SPUTUM</t>
  </si>
  <si>
    <t>CULTURE PRESUMP PATH (GC &amp; TRICH)</t>
  </si>
  <si>
    <t>CULTURE, URINE</t>
  </si>
  <si>
    <t>CULTURE, AEROBIC BACTERIAL STOOL</t>
  </si>
  <si>
    <t>CULTURE, BLOOD</t>
  </si>
  <si>
    <t>ANTISTREPTOLYSIN O TITER</t>
  </si>
  <si>
    <t>ANTISTREPTOLYSIN O TITER/1</t>
  </si>
  <si>
    <t>INDIA INK PREP</t>
  </si>
  <si>
    <t>CULTURE, CVP CATH TIP</t>
  </si>
  <si>
    <t>CULTURE PENROSE DRAIN/ PERITO FLD</t>
  </si>
  <si>
    <t>CULTURE, GASTRIC ASPIRATE</t>
  </si>
  <si>
    <t>STOOL OCCULT BLOOD BY PEROXIDASE</t>
  </si>
  <si>
    <t>RPR TITER (SYPHILLIS TEST QUANTI)</t>
  </si>
  <si>
    <t>RPR (SYPHILLIS TEST QUALITATIVE)</t>
  </si>
  <si>
    <t>CULTURE, VENTRICULAR FLUID</t>
  </si>
  <si>
    <t>SMEAR PRIME SOURCE W/INTERPR</t>
  </si>
  <si>
    <t>CULTURE, ABDOMINAL FLUID</t>
  </si>
  <si>
    <t>CULTURE, ABDOMINAL CAVITY</t>
  </si>
  <si>
    <t>CULTURE, AMNIOCENTESIS FLUID</t>
  </si>
  <si>
    <t>CULTURE, ANAEROBIC (SPECIFY SITE)</t>
  </si>
  <si>
    <t>CULTURE, APPENDIX</t>
  </si>
  <si>
    <t>CULTURE, ASCITES FLUID</t>
  </si>
  <si>
    <t>CULTURE, BARTHOLIN CYST</t>
  </si>
  <si>
    <t>CULTURE, BILE OR GALLBLADDER</t>
  </si>
  <si>
    <t>CULTURE, BONE TISSUE</t>
  </si>
  <si>
    <t>CULTURE, BOWELL DRAINAGE</t>
  </si>
  <si>
    <t>CULTURE, BRAIN TISSUE</t>
  </si>
  <si>
    <t>CULTURE, BREAST</t>
  </si>
  <si>
    <t>CULTURE, BRONCHIAL WASHINGS</t>
  </si>
  <si>
    <t>CULTURE, CERVIX</t>
  </si>
  <si>
    <t>CULTURE, CHEST CAVITY</t>
  </si>
  <si>
    <t>CULTURE, CORNEA</t>
  </si>
  <si>
    <t>CULTURE, CHEST TUBE DRAINAGE</t>
  </si>
  <si>
    <t>CULTURE, CUL-DE-SAC ASPIRATE</t>
  </si>
  <si>
    <t>CULTURE, DECUBITUS ULCER</t>
  </si>
  <si>
    <t>CULTURE, DIALYSIS FLUID</t>
  </si>
  <si>
    <t>CULTURE, EXTERNAL EAR CANAL</t>
  </si>
  <si>
    <t>CULTURE, ENDOMETRIUM</t>
  </si>
  <si>
    <t>CULTURE, ENDOTRACH ASPIRATE</t>
  </si>
  <si>
    <t>CULTURE, EYE</t>
  </si>
  <si>
    <t>CULTURE, ILIUM</t>
  </si>
  <si>
    <t>CULTURE, INTRAUTERINE DEVICE</t>
  </si>
  <si>
    <t>CULTURE, JOINT FLUID</t>
  </si>
  <si>
    <t>CULTURE, LESION</t>
  </si>
  <si>
    <t>CULTURE, LIVER</t>
  </si>
  <si>
    <t>CULTURE, LUNG TISSUE</t>
  </si>
  <si>
    <t>CULTURE, LYMPH NODE BIOPSY</t>
  </si>
  <si>
    <t>CULTURE, BONEMARROW</t>
  </si>
  <si>
    <t>CULTURE, MEDIASTINUM TISSUE</t>
  </si>
  <si>
    <t>CULTURE, NASOPHARYNX</t>
  </si>
  <si>
    <t>CULTURE, OVARY</t>
  </si>
  <si>
    <t>CULTURE, PARACENTESIS FLUID</t>
  </si>
  <si>
    <t>CULTURE, PAROTID GLAND/TISS ASPIR</t>
  </si>
  <si>
    <t>CULTURE, PELVIC AREA</t>
  </si>
  <si>
    <t>CULTURE, PENILE DISCHARGE</t>
  </si>
  <si>
    <t>CULTURE, PERICARDIAL FLUID</t>
  </si>
  <si>
    <t>CULTURE, PERINEUM</t>
  </si>
  <si>
    <t>CULTURE, PLACENTA</t>
  </si>
  <si>
    <t>CULTURE, SINUS ASPIRATE</t>
  </si>
  <si>
    <t>CULTURE, SPLEEN TISSUE</t>
  </si>
  <si>
    <t>CULTURE, THORACENTESIS FLUID</t>
  </si>
  <si>
    <t>CULTURE DISC SPACE ASPIRATE/TISS</t>
  </si>
  <si>
    <t>CULTURE, TRACHEAL ASPIRATE</t>
  </si>
  <si>
    <t>CULTURE, TRANSUDATE</t>
  </si>
  <si>
    <t>CULTURE, TYMPANOCENTESIS FLUID</t>
  </si>
  <si>
    <t>CULTURE, URETHRAL DISCHARGE</t>
  </si>
  <si>
    <t>CULTURE, UTERUS</t>
  </si>
  <si>
    <t>CULTURE, VAGINA</t>
  </si>
  <si>
    <t>CULTURE, PLEURAL FLUID</t>
  </si>
  <si>
    <t>CULTURE, CLEAN CATCH URINE</t>
  </si>
  <si>
    <t>CULTURE, FOLEY CATH URINE</t>
  </si>
  <si>
    <t>CULTURE, IN AND OUT CATH URINE</t>
  </si>
  <si>
    <t>CULTURE, SUPRAPUBIC URINE</t>
  </si>
  <si>
    <t>RAPID STREP A ANTIGEN</t>
  </si>
  <si>
    <t>RESPIRATORY SYNCYTIAL VIRUS ANTIG</t>
  </si>
  <si>
    <t>RAPID STREP B ANTIGEN, SERUM</t>
  </si>
  <si>
    <t>CULTURE, PRESUMP PATHOGENIC</t>
  </si>
  <si>
    <t>C. DIFFICILE, COMMON ANTIGEN</t>
  </si>
  <si>
    <t>CLOSTRIDIUM DIFFICILE TOXIN(S)</t>
  </si>
  <si>
    <t>C. DIFFICILE ENZYME IMMUNOASSAY</t>
  </si>
  <si>
    <t>GASTRIC BLOOD OCCULT PEROXIDASE</t>
  </si>
  <si>
    <t>KIRBY BAUER SUSCEPTIBILITY STUDIE</t>
  </si>
  <si>
    <t>FUNGUS, BLOOD</t>
  </si>
  <si>
    <t>WET PREP</t>
  </si>
  <si>
    <t>AEROBIC ISOLATE IDENTIFICATION</t>
  </si>
  <si>
    <t>POC- FECAL OCCULT BLOOD</t>
  </si>
  <si>
    <t>CULTURE BACTERIAL WITH ISOLATION</t>
  </si>
  <si>
    <t>CULTURE, BACTERIAL ANAEROBIC</t>
  </si>
  <si>
    <t>MISCELLANEOUS HEMATOLOGY</t>
  </si>
  <si>
    <t>SEMEN ANALYSIS PRESENCE/MOTILITY</t>
  </si>
  <si>
    <t>BLOOD COUNT RETICULOCYTE MANUAL</t>
  </si>
  <si>
    <t>DIFFERENTIAL BLOOD SMEAR</t>
  </si>
  <si>
    <t>COMPLETE CBC AUTOMATED</t>
  </si>
  <si>
    <t>CELL COUNT MISC BODY FLUID W/DIFF</t>
  </si>
  <si>
    <t>CELL COUNT MISC BODY FLUID W/DI/1</t>
  </si>
  <si>
    <t>BLOOD COUNT HEMATOCRIT</t>
  </si>
  <si>
    <t>SEDIMENTATION RATE ERYTHROCYTE</t>
  </si>
  <si>
    <t>SICKLE CELL SCREEN</t>
  </si>
  <si>
    <t>PROTHROMBIN TIME</t>
  </si>
  <si>
    <t>PTT - PLASMA OR WHOLE BLOOD</t>
  </si>
  <si>
    <t>BLOOD COUNT LEUKOCYTE  (WBC)</t>
  </si>
  <si>
    <t>PCV/HEMATOCRIT</t>
  </si>
  <si>
    <t>BLOOD COUNT PLATELET AUTOMATED</t>
  </si>
  <si>
    <t>BLEEDING TIME</t>
  </si>
  <si>
    <t>CBC AUTO W/DIFFERENTIAL</t>
  </si>
  <si>
    <t>BLOOD COUNT LEUKOCYTE  (WBC)/1</t>
  </si>
  <si>
    <t>ANTINUCLEAR ANTIBODIES</t>
  </si>
  <si>
    <t>MALARIAL SMEAR</t>
  </si>
  <si>
    <t>SMEAR PRIME SOURCE W/INTERPRET</t>
  </si>
  <si>
    <t>PT MIXING STUDY</t>
  </si>
  <si>
    <t>PTT MIXING STUDY, COAGULATION</t>
  </si>
  <si>
    <t>U/A DIPSTICK/TAB AUTO W/O MICRO</t>
  </si>
  <si>
    <t>U/A DIPSTICK/TAB AUTO W/O MICRO/1</t>
  </si>
  <si>
    <t>URINE PREGNANCY TEST VISUAL</t>
  </si>
  <si>
    <t>FIBRINOGEN ACTIVITY</t>
  </si>
  <si>
    <t>U/A DIPSTICK/TAB AUTO W/O MICRO/2</t>
  </si>
  <si>
    <t>BODY FLUID CELL COUNT</t>
  </si>
  <si>
    <t>CELL COUNT MISC BODY FLUID</t>
  </si>
  <si>
    <t>CELL COUNT MISC BODY FLUID/1</t>
  </si>
  <si>
    <t>CELL COUNT MISC BODY FLUID/2</t>
  </si>
  <si>
    <t>BLOOD SMEAR, MICRO W/O MAN DIFF</t>
  </si>
  <si>
    <t>CBC AUTO  AND PLATELET COUNT</t>
  </si>
  <si>
    <t>HCT AND PLATELET</t>
  </si>
  <si>
    <t>SPECIFICE GRAVITY (EXCEPT URINE)</t>
  </si>
  <si>
    <t>URINE PREGNANCY TEST VISUAL/1</t>
  </si>
  <si>
    <t>SERUM QUALITATIVE PREGNANCY TEST</t>
  </si>
  <si>
    <t>HEMOGLOBIN</t>
  </si>
  <si>
    <t>D-DIMER</t>
  </si>
  <si>
    <t>POC- PREGNANCY TEST</t>
  </si>
  <si>
    <t>POC- URINE DIPSTICK</t>
  </si>
  <si>
    <t>URINALYSIS, AUTOMATED WITH MICROSCOPY</t>
  </si>
  <si>
    <t>FREE PSA</t>
  </si>
  <si>
    <t>CRYOGLOBULIN QUALITAT/SEMI-QUANT</t>
  </si>
  <si>
    <t>SUSCEPTIB STUDIES ANTIMICRO AGT</t>
  </si>
  <si>
    <t>ADAMS 13 ACTIVITY</t>
  </si>
  <si>
    <t>CHROMOGRANIN A</t>
  </si>
  <si>
    <t>KIRBY BAUER SUSCEPTIBILITY STUDY</t>
  </si>
  <si>
    <t>SPECIAL REFERRAL TEST</t>
  </si>
  <si>
    <t>PROTEIN S ACTIVITY TOTAL</t>
  </si>
  <si>
    <t>HIV, GENOTYPE</t>
  </si>
  <si>
    <t>STONE ANALYSIS INFRARED</t>
  </si>
  <si>
    <t>GAMMA HYDROXYBUTYRIC ACID - GHB</t>
  </si>
  <si>
    <t>ROHYPNOL- DRUG QUANTITATION</t>
  </si>
  <si>
    <t>HIV-1, AMPLIFIED PROBE</t>
  </si>
  <si>
    <t>INFECT AGT NUCLE ACID HIV-1 QUANT</t>
  </si>
  <si>
    <t>TOXOPLASMOSIS IGM</t>
  </si>
  <si>
    <t>(ANA) ANTINUCLEAR ANTIBODY SCREEN</t>
  </si>
  <si>
    <t>(ANA) ANTINUCLEAR ANTIBODY TITER</t>
  </si>
  <si>
    <t>TOXOPLASMOSIS IGG</t>
  </si>
  <si>
    <t>PTT PLASMA OR WHOLE BLOOD</t>
  </si>
  <si>
    <t>RUSSELL VIPER VENOM DILUTED</t>
  </si>
  <si>
    <t>DILUTE TISS THROM/THROMBOPL INHIB</t>
  </si>
  <si>
    <t>CAROTENE</t>
  </si>
  <si>
    <t>THYROXINE BINDING GLOBULIN (TBG)</t>
  </si>
  <si>
    <t>THYROID/THYROGLOBULIN ANTIBODY</t>
  </si>
  <si>
    <t>VIRUS ISOL TISS CULT INOC/PRES ID</t>
  </si>
  <si>
    <t>ANTIBODY TREPONEMA PALLID CONFIRM</t>
  </si>
  <si>
    <t>COMPLEMENT FIXATION TESTS EA AG</t>
  </si>
  <si>
    <t>ANTIBODY RUBELLA</t>
  </si>
  <si>
    <t>VALIUM/BENZODIAZEPINES LEVEL</t>
  </si>
  <si>
    <t>STOOL FOR FAT QUANTITATIVE 72 HRS</t>
  </si>
  <si>
    <t>DIGITOXIN</t>
  </si>
  <si>
    <t>ALPHA FETOPROTEIN, SERUM</t>
  </si>
  <si>
    <t>ANTI MITOCHONDRIAL ANTIBODY FLUOR</t>
  </si>
  <si>
    <t>ANTI SMOOTH MUSCLE ANTIBODY FLUOR</t>
  </si>
  <si>
    <t>PANCREATIC ELASTASE,FECAL</t>
  </si>
  <si>
    <t>CALPROTECTIN,FECAL</t>
  </si>
  <si>
    <t>BETA-HYDROXYBUTYRATE</t>
  </si>
  <si>
    <t>CEA</t>
  </si>
  <si>
    <t>HCV FIBROSURE</t>
  </si>
  <si>
    <t>CARBON MONOXIDE QUANTITATIVE</t>
  </si>
  <si>
    <t>FREE TRIIODOTHYRONINE</t>
  </si>
  <si>
    <t>GAMMAGLOBULIN, IGG, EACH</t>
  </si>
  <si>
    <t>GASTRIN</t>
  </si>
  <si>
    <t>HAPTOGLOBIN QUANTITATIVE</t>
  </si>
  <si>
    <t>IMMUNOELECTROPHORESIS, SERUM</t>
  </si>
  <si>
    <t>GAMMAGLOBULIN, IGA, EACH</t>
  </si>
  <si>
    <t>GAMMAGLOBULIN, IGE</t>
  </si>
  <si>
    <t>GAMMAGLOBULIN, IGM EACH</t>
  </si>
  <si>
    <t>LD/LDH ISOENZYMES SEPAR/QUANTIT</t>
  </si>
  <si>
    <t>PHENYLALANINE (PKU) BLOOD</t>
  </si>
  <si>
    <t>PROLACTIN</t>
  </si>
  <si>
    <t>URINE PROTEIN, TOTAL</t>
  </si>
  <si>
    <t>CSF PROTEIN, TOTAL</t>
  </si>
  <si>
    <t>PROTEIN ELECTROPHORESIS</t>
  </si>
  <si>
    <t>VANILLYLMANDELIC ACID (VMA) URINE</t>
  </si>
  <si>
    <t>CATECHOLAMINES TOTAL URINE</t>
  </si>
  <si>
    <t>CERULOPLASMIN</t>
  </si>
  <si>
    <t>ESTRIOL FIRST DETERMINATION</t>
  </si>
  <si>
    <t>GONADOTROPIN, FSH</t>
  </si>
  <si>
    <t>FACTOR VIII RELATED AG ASSAY</t>
  </si>
  <si>
    <t>FACTOR V ACG/PROACC LABILE FACTOR</t>
  </si>
  <si>
    <t>L/S RATIO FETAL LUNG MATURITY</t>
  </si>
  <si>
    <t>TESTOSTERONE, TOTAL</t>
  </si>
  <si>
    <t>COMPLEMENT TOTAL HEMOLYTIC CH50</t>
  </si>
  <si>
    <t>DNA ANTIBODY NATIVE/DBLE STRANDED</t>
  </si>
  <si>
    <t>METHEMOGLOBIN QUANTITATIVE</t>
  </si>
  <si>
    <t>GROWTH HORMONE HUMAN</t>
  </si>
  <si>
    <t>17-KS, TOTAL</t>
  </si>
  <si>
    <t>17-OHCS</t>
  </si>
  <si>
    <t>ALDOLASE</t>
  </si>
  <si>
    <t>METANEPHRINES</t>
  </si>
  <si>
    <t>HLA-B27 ANTIGEN</t>
  </si>
  <si>
    <t>ESTROGEN RECEPTORS</t>
  </si>
  <si>
    <t>HEAVY METALS SCREEN</t>
  </si>
  <si>
    <t>RENIN</t>
  </si>
  <si>
    <t>PARATHYROID HORMONE</t>
  </si>
  <si>
    <t>OXALATE</t>
  </si>
  <si>
    <t>LEAD</t>
  </si>
  <si>
    <t>COMPLEMENT, C3 ANTIGEN</t>
  </si>
  <si>
    <t>ALPHA-1 ANTITRYPSIN, FECES</t>
  </si>
  <si>
    <t>XYLOSE ABSORB BLOOD AND/OR URINE</t>
  </si>
  <si>
    <t>PLASMA HEMOGLOBIN</t>
  </si>
  <si>
    <t>HOMOVANILLIC ACID (HVA)</t>
  </si>
  <si>
    <t>INSULIN TOTAL</t>
  </si>
  <si>
    <t>ALDOSTERONE</t>
  </si>
  <si>
    <t>LIPOPROTEIN, DIRECT MEASUREMENT</t>
  </si>
  <si>
    <t>SERUM CIDAL LEVEL (SCHLICTER)</t>
  </si>
  <si>
    <t>ZINC LEVEL</t>
  </si>
  <si>
    <t>LEAD/1</t>
  </si>
  <si>
    <t>THIOCYANATE LEVEL</t>
  </si>
  <si>
    <t>ACTH</t>
  </si>
  <si>
    <t>COMPLEMENT FIXATION TESTS EA AG/1</t>
  </si>
  <si>
    <t>ANTIBODY, COCCIDIOIDES</t>
  </si>
  <si>
    <t>ANTIBODY PROTOZOA AMOEBIC (CFT)</t>
  </si>
  <si>
    <t>ANTIBODY LEGIONELLA ANTIGEN</t>
  </si>
  <si>
    <t>ETHOSUXIMIDE LEVEL</t>
  </si>
  <si>
    <t>DHEA</t>
  </si>
  <si>
    <t>PREGNANETRIOL</t>
  </si>
  <si>
    <t>HYDROXYPROGESTERONE (17-D)</t>
  </si>
  <si>
    <t>ROCKY MOUNTAIN SPOTTED FEVER</t>
  </si>
  <si>
    <t>PROPRANOLOL (INDERAL) QUANTITATIV</t>
  </si>
  <si>
    <t>LEUKOCYTE ALKALINE PHOSPHATASE</t>
  </si>
  <si>
    <t>5' NUCLEOTIDASE</t>
  </si>
  <si>
    <t>VITAMIN A</t>
  </si>
  <si>
    <t>VITAMIN C (ASCORBIC ACID)</t>
  </si>
  <si>
    <t>VITAMIN E</t>
  </si>
  <si>
    <t>COMPLEMENT, C4</t>
  </si>
  <si>
    <t>HERPES MICROTRAK</t>
  </si>
  <si>
    <t>LH, SERUM</t>
  </si>
  <si>
    <t>CORTISOL, FREE URINARY</t>
  </si>
  <si>
    <t>ESTRADIOL</t>
  </si>
  <si>
    <t>CALCITONIN</t>
  </si>
  <si>
    <t>COPPER LEVEL</t>
  </si>
  <si>
    <t>MIC LEVEL (SPECIFY DRUG)</t>
  </si>
  <si>
    <t>IMMUNOGLOBULIN D</t>
  </si>
  <si>
    <t>CHOLINESTERASE, RBC</t>
  </si>
  <si>
    <t>HEPATITIS A ANTIBODY</t>
  </si>
  <si>
    <t>ANGIOTENSIN-1-CONVERTING ENZYME</t>
  </si>
  <si>
    <t>PYRUVATE</t>
  </si>
  <si>
    <t>ANTI-THROMBIN III</t>
  </si>
  <si>
    <t>CAMPYLOBACTER</t>
  </si>
  <si>
    <t>ELAVIL (AMITRIPTYLINE)</t>
  </si>
  <si>
    <t>CPK ELECTROPHORESIS</t>
  </si>
  <si>
    <t>TRANSFERRIN, SERUM</t>
  </si>
  <si>
    <t>ENZYMATIC DIGESTION</t>
  </si>
  <si>
    <t>HEPATITIS BE ANTIGEN</t>
  </si>
  <si>
    <t>THYROID MICROSOMAL ANTIBODIES</t>
  </si>
  <si>
    <t>C1 ESTERASE INHIBITOR, ELISA</t>
  </si>
  <si>
    <t>THYROID PEROXIDASE ANTIBODY (TPO)</t>
  </si>
  <si>
    <t>HEMOGLOBIN ELECTROPHOR HGB A2</t>
  </si>
  <si>
    <t>ANDROSTENEDIONE</t>
  </si>
  <si>
    <t>STOOL FOR OVA AND PARASITES</t>
  </si>
  <si>
    <t>FEBRILE AGGLUTINATION, RICKETTSIA</t>
  </si>
  <si>
    <t>FEBRILE AGGLUTINATION, TULAREMIA</t>
  </si>
  <si>
    <t>CULTURE AFB &amp; STAIN (SPEC SOURCE)</t>
  </si>
  <si>
    <t>CSF VDRL</t>
  </si>
  <si>
    <t>VITAMIN D LEVEL</t>
  </si>
  <si>
    <t>IMMUNOFIXATION ELECTROPHO, SERUM</t>
  </si>
  <si>
    <t>HEP B SURFACE ANTIBODY (HBSAB)</t>
  </si>
  <si>
    <t>HEPATITIS B CORE ANTIBODY (HBCAB)</t>
  </si>
  <si>
    <t>HLA PHENOTYPING</t>
  </si>
  <si>
    <t>VISCOSITY</t>
  </si>
  <si>
    <t>PYRIDOXAL PHOSPHATE (VITAMIN B6)</t>
  </si>
  <si>
    <t>DNA ANTIBODY NATIVE/DBLE STRAND/1</t>
  </si>
  <si>
    <t>ANTISTRIATED MUSCLE ANTIBODY</t>
  </si>
  <si>
    <t>LIPOPROTEIN ELECTROPHORESIS</t>
  </si>
  <si>
    <t>PROTEIN ELECTROPH FRACTION,QUAN</t>
  </si>
  <si>
    <t>PORPHOBILINOGEN QUALITATIVE URINE</t>
  </si>
  <si>
    <t>ANTI-GLOMER BASEMENT MEMB AB</t>
  </si>
  <si>
    <t>CAMP URINE(ADENOSINE 5-MONOPHOS)</t>
  </si>
  <si>
    <t>ROTOVIRUS CULTURE</t>
  </si>
  <si>
    <t>IMIPRAMINE</t>
  </si>
  <si>
    <t>NORTRIPTYLLINE</t>
  </si>
  <si>
    <t>FERRIC CHLORIDE SCREEN</t>
  </si>
  <si>
    <t>URINE PORPHYRINS SCREEN QUALIT</t>
  </si>
  <si>
    <t>CITRATE</t>
  </si>
  <si>
    <t>UROBILINOGEN, URINE</t>
  </si>
  <si>
    <t>COMPLEMENT  (C2)</t>
  </si>
  <si>
    <t>HEMOGLOBIN ELECTROPHORESIS</t>
  </si>
  <si>
    <t>CANDIDA PRECIPITINS</t>
  </si>
  <si>
    <t>OLIGOCLONAL BANDS, CSF</t>
  </si>
  <si>
    <t>HYDROXYINDOLACETIC ACID, 5-(HIAA)</t>
  </si>
  <si>
    <t>CRYPTOCOCCAL ANTIGEN TITER</t>
  </si>
  <si>
    <t>DEHYDROEPIANDROSTERONE-SULFATE</t>
  </si>
  <si>
    <t>MYELIN BASIC PROTEIN, CSF</t>
  </si>
  <si>
    <t>TOCAINIDE</t>
  </si>
  <si>
    <t>VARICELLA ZOSTER</t>
  </si>
  <si>
    <t>CULTURE, GC</t>
  </si>
  <si>
    <t>FLUORESCENT NONINFEC AGT ANTIBODY</t>
  </si>
  <si>
    <t>CULTURE, HERPES</t>
  </si>
  <si>
    <t>ALDOSTERONE, URINE</t>
  </si>
  <si>
    <t>CITRATE, URINE</t>
  </si>
  <si>
    <t>COPPER, URINE</t>
  </si>
  <si>
    <t>DXYLOSE, BLOOD AND/OR URINE</t>
  </si>
  <si>
    <t>LH, URINE</t>
  </si>
  <si>
    <t>1GG 1F-EM (IMMUNOFLU STUDY EA AB)</t>
  </si>
  <si>
    <t>CULTURE, CHLAMYDIA (ANY SOURCE)</t>
  </si>
  <si>
    <t>ASPERGILLUS ANTIBODY</t>
  </si>
  <si>
    <t>ISOPROPANOL</t>
  </si>
  <si>
    <t>ETHYLENE GLYCOL</t>
  </si>
  <si>
    <t>METHANOL</t>
  </si>
  <si>
    <t>ANTI-CARDIOLIPIN ANTIBODY</t>
  </si>
  <si>
    <t>VIRUS ISOLATION- TISSUE CULTURE</t>
  </si>
  <si>
    <t>MEASLES TITER</t>
  </si>
  <si>
    <t>BUFFY COAT STAIN</t>
  </si>
  <si>
    <t>CLONOPIN</t>
  </si>
  <si>
    <t>T-HELPER/SUPPRESSOR RATIO</t>
  </si>
  <si>
    <t>CMV CULTURE</t>
  </si>
  <si>
    <t>PROTEIN C ACTIVITY</t>
  </si>
  <si>
    <t>PROTEIN S, TOTAL</t>
  </si>
  <si>
    <t>EPSTEIN BARR SEROLOGY</t>
  </si>
  <si>
    <t>RISTOCETIN CO-FACTOR</t>
  </si>
  <si>
    <t>IONIZED CALCIUM</t>
  </si>
  <si>
    <t>EPSTEIN BARR</t>
  </si>
  <si>
    <t>LYME DISEASE ANTIBODIES</t>
  </si>
  <si>
    <t>NEUTROPHIL CYTOPLASMIC ANTIBODY</t>
  </si>
  <si>
    <t>NEWBORN SCREENING TEST</t>
  </si>
  <si>
    <t>IMMUNOFLUORESC STUDY EA ANTIBODY</t>
  </si>
  <si>
    <t>HEPATITIS C</t>
  </si>
  <si>
    <t>ELECTRON MICROSCOPY</t>
  </si>
  <si>
    <t>IMMUNOFLUORESCENT IF</t>
  </si>
  <si>
    <t>IMMUNOFLUORESCENCE, TECHNICAL</t>
  </si>
  <si>
    <t>LITHIUM</t>
  </si>
  <si>
    <t>SJOGREN'S ANTIBODIES</t>
  </si>
  <si>
    <t>TOBRAMYCIN TROUGH</t>
  </si>
  <si>
    <t>TOBRAMYCIN PEAK</t>
  </si>
  <si>
    <t>METHOTREXATE</t>
  </si>
  <si>
    <t>COLD AGGLUTINATION TITER</t>
  </si>
  <si>
    <t>HEPATITIS DELTA ANTIBODY</t>
  </si>
  <si>
    <t>VON WILLEBRAND'S FACTOR ANTIGEN</t>
  </si>
  <si>
    <t>STREPTOZYME</t>
  </si>
  <si>
    <t>TRANSFERRIN</t>
  </si>
  <si>
    <t>HERPES IGG TYPE 1</t>
  </si>
  <si>
    <t>HISTOPLASMOSIS</t>
  </si>
  <si>
    <t>FACTOR VIII INHIBITOR</t>
  </si>
  <si>
    <t>FACTOR XIII SCREEN</t>
  </si>
  <si>
    <t>FACTOR IX</t>
  </si>
  <si>
    <t>FACTOR X</t>
  </si>
  <si>
    <t>FACTOR XI</t>
  </si>
  <si>
    <t>FACTOR XII</t>
  </si>
  <si>
    <t>FACTOR VII</t>
  </si>
  <si>
    <t>VIRUS ISOLATION- INOCULATION EG</t>
  </si>
  <si>
    <t>CMV IGG EIA</t>
  </si>
  <si>
    <t>AMINO ACID QUANTITATION</t>
  </si>
  <si>
    <t>APOLIPOPROTEIN B</t>
  </si>
  <si>
    <t>APOLIPOPROTEIN A-1</t>
  </si>
  <si>
    <t>ANTIGEN SCREEN</t>
  </si>
  <si>
    <t>ANTI-STREPTOLYSIN O</t>
  </si>
  <si>
    <t>CIRCULATING ANTICOAGULANT</t>
  </si>
  <si>
    <t>CA 125</t>
  </si>
  <si>
    <t>HERPES IGM</t>
  </si>
  <si>
    <t>HERPES IGG TYPE 2</t>
  </si>
  <si>
    <t>CMV IGM</t>
  </si>
  <si>
    <t>CMV IGG</t>
  </si>
  <si>
    <t>RUBELLA IGM</t>
  </si>
  <si>
    <t>RUBELLA IGG</t>
  </si>
  <si>
    <t>TOXOPLASMA IGM</t>
  </si>
  <si>
    <t>TOXOPLASMA IGG</t>
  </si>
  <si>
    <t>ACETYLCHOLINE RECEPTOR ANTIBODY</t>
  </si>
  <si>
    <t>AMITRIPTYLINE</t>
  </si>
  <si>
    <t>CENTROMERE ANTIBODIES</t>
  </si>
  <si>
    <t>CHLORAL HYDRATE</t>
  </si>
  <si>
    <t>CLONAZEPAM</t>
  </si>
  <si>
    <t>DESIPRAMINE</t>
  </si>
  <si>
    <t>DIAZEPAM</t>
  </si>
  <si>
    <t>DISOPYRAMIDE</t>
  </si>
  <si>
    <t>DOXEPIN</t>
  </si>
  <si>
    <t>GLUCOSE-6 PHOSPHATE DEHYDROGENASE</t>
  </si>
  <si>
    <t>HISTAMINE, URINE</t>
  </si>
  <si>
    <t>HISTAMINE, BLOOD</t>
  </si>
  <si>
    <t>LEUCINE AMINO PEPTIDASE</t>
  </si>
  <si>
    <t>MITOCHONDRIAL ANTIBODIES</t>
  </si>
  <si>
    <t>PROTOPORPHYRIN, FREE ERYTH, QUANT</t>
  </si>
  <si>
    <t>PHENYTOIN, FREE</t>
  </si>
  <si>
    <t>PORPHYRINS, FRACTIONATED</t>
  </si>
  <si>
    <t>RECEPTOR ASSAY, NON-ENDOCRINE</t>
  </si>
  <si>
    <t>RECEPTOR ASSAY, NON-ENDOCRINE/1</t>
  </si>
  <si>
    <t>CHROMOSOME STUDIES - AMNIOTIC FL</t>
  </si>
  <si>
    <t>CHROMOSOME STUDIES  BONEMARROW</t>
  </si>
  <si>
    <t>CHROMOSOME STUDIES - SKIN</t>
  </si>
  <si>
    <t>CHROMOSOME STUDIES - FRAGILE X</t>
  </si>
  <si>
    <t>CHROMOSOME CHORIONIC VILLUS CELLS</t>
  </si>
  <si>
    <t>CHROMOSOME STUDIES - POC</t>
  </si>
  <si>
    <t>VITAMIN D 25 OH</t>
  </si>
  <si>
    <t>AMIKACIN</t>
  </si>
  <si>
    <t>CHROMOSOME STUDIES - PUBS</t>
  </si>
  <si>
    <t>ACID PHOSPHATASE, TOTAL</t>
  </si>
  <si>
    <t>ERA/PRA/DNA/ PARA BLOCK</t>
  </si>
  <si>
    <t>ESTRIOL</t>
  </si>
  <si>
    <t>ALPHA FETOPROTEIN, SERUM/1</t>
  </si>
  <si>
    <t>BETA-HCG TRI-SCREEN</t>
  </si>
  <si>
    <t>FOLATE, RBC</t>
  </si>
  <si>
    <t>TISS CULT NON-NEOPLAST VILLUS CEL</t>
  </si>
  <si>
    <t>FOLATE, SERUM</t>
  </si>
  <si>
    <t>VITAMIN B12</t>
  </si>
  <si>
    <t>IMMUNOFLUOR STUDY, EA ANTIBODY</t>
  </si>
  <si>
    <t>CHROMOSOME ANALY BONE MARROW CELL</t>
  </si>
  <si>
    <t>TISS CULT NON-NEOPLAST LYMPHOCYTE</t>
  </si>
  <si>
    <t>OTHER TISSUE CHROMOSOME ANALYSIS</t>
  </si>
  <si>
    <t>CHROMOSOME ANALYS FRAGILE X 20CE</t>
  </si>
  <si>
    <t>CHROM ANALY COUNT 5 CELLS 1 KARYO</t>
  </si>
  <si>
    <t>CHROM ANAL CNT 15-20 CELLS, 2 KAR</t>
  </si>
  <si>
    <t>CHROMOS ANALYSIS AMNIOTIC FLUID</t>
  </si>
  <si>
    <t>CHROMOSOME ANALY ADDIT KARYOTYPES</t>
  </si>
  <si>
    <t>CORTISOL, SERUM</t>
  </si>
  <si>
    <t>PHENOL, RANDOM URINE</t>
  </si>
  <si>
    <t>ARSENIC, BLOOD</t>
  </si>
  <si>
    <t>POLYCHLORINATED BIPHENYLS, BC</t>
  </si>
  <si>
    <t>MERCURY, BLOOD</t>
  </si>
  <si>
    <t>CADMIUM, BLOOD</t>
  </si>
  <si>
    <t>CHROMIUM, BLOOD</t>
  </si>
  <si>
    <t>PSEUDOCHOLINESTERASE</t>
  </si>
  <si>
    <t>DNA ISOLATION</t>
  </si>
  <si>
    <t>DNA ANALYSIS CONSULTATION</t>
  </si>
  <si>
    <t>NUCLEIC ACID PROBE-1</t>
  </si>
  <si>
    <t>ALPHA FETOPROTEIN, AMNIOTIC FLUID</t>
  </si>
  <si>
    <t>ACRYLAMIDE GEL ELECTROPHORESIS</t>
  </si>
  <si>
    <t>ACETYLCHOLINESTERASE AMNIOTIC FL</t>
  </si>
  <si>
    <t>HELICOBACTER PYLORI IGG ANTIBODY</t>
  </si>
  <si>
    <t>MECONIUM DRUG SCREEN</t>
  </si>
  <si>
    <t>IMMUNOFLUORESC STUDY EA ANTIBOD/1</t>
  </si>
  <si>
    <t>POLYVALENT- 1F</t>
  </si>
  <si>
    <t>RENAL BIOPSY- EM</t>
  </si>
  <si>
    <t>PAS STAIN- EM</t>
  </si>
  <si>
    <t>JONES STAIN- EM</t>
  </si>
  <si>
    <t>CONGO RED STAIN- EM</t>
  </si>
  <si>
    <t>C3 1F- EM</t>
  </si>
  <si>
    <t>PLATELET ANTIBODIES</t>
  </si>
  <si>
    <t>SM AND RNP ANTIBODIES</t>
  </si>
  <si>
    <t>MOLECULAR ISOLATION-HIV PCR</t>
  </si>
  <si>
    <t>INTERPRETATION HIV PCR</t>
  </si>
  <si>
    <t>NUCHOL PROBE-HIV PCR</t>
  </si>
  <si>
    <t>MYCOBACTERIUM TB BY PCR</t>
  </si>
  <si>
    <t>INTRINSIC FACTOR ANTIBODY</t>
  </si>
  <si>
    <t>STRYCHNINE</t>
  </si>
  <si>
    <t>QUINIDINE</t>
  </si>
  <si>
    <t>FRUCTOSAMINE</t>
  </si>
  <si>
    <t>C-PEPTIDE</t>
  </si>
  <si>
    <t>APT</t>
  </si>
  <si>
    <t>ORGANIC ACIDS</t>
  </si>
  <si>
    <t>HEAVY METALS, LEAD, BLOOD</t>
  </si>
  <si>
    <t>BENZENE</t>
  </si>
  <si>
    <t>GALT ELECTROPHORESIS</t>
  </si>
  <si>
    <t>GALACTOKINASE</t>
  </si>
  <si>
    <t>GALACTOSE URIDYLTRANSFERASE</t>
  </si>
  <si>
    <t>UDP-GALACTOSE-4IN-EPIMERASE</t>
  </si>
  <si>
    <t>CA19-9</t>
  </si>
  <si>
    <t>CA 27-29</t>
  </si>
  <si>
    <t>DIHYDROTESTOSTERONE  (DHT)</t>
  </si>
  <si>
    <t>DIRECT LDL</t>
  </si>
  <si>
    <t>HALDOL (HALAPERIDO)</t>
  </si>
  <si>
    <t>INSITU HYBRIDIZATION (FISH)</t>
  </si>
  <si>
    <t>THYROGLOBULIN</t>
  </si>
  <si>
    <t>LYMES ANTIBODY BORRELIA</t>
  </si>
  <si>
    <t>FETAL FIBRONECTIN</t>
  </si>
  <si>
    <t>HCV, QUANTITATIVE BY PCR</t>
  </si>
  <si>
    <t>ACUTE HEPATITIS PANEL</t>
  </si>
  <si>
    <t>H1N1 INF AGENT DNA OR RNA AMPLIFI</t>
  </si>
  <si>
    <t>GC, DNA PROBE</t>
  </si>
  <si>
    <t>INFECTIOUS AGENT, NUCLEIC ACID</t>
  </si>
  <si>
    <t>CYTOPATHOLOGY, EVALUATION OF FNA</t>
  </si>
  <si>
    <t>FLOW CYTOMET CELL CYCLE/DNA ANALY</t>
  </si>
  <si>
    <t>CHROM ANALYS COUNT 45 CELLS 2 KAR</t>
  </si>
  <si>
    <t>CHROM ANALYS ANALYZE 20-25 CELLS</t>
  </si>
  <si>
    <t>CHROM ANALYS IN SITU AMNIO FLUID</t>
  </si>
  <si>
    <t>PATH CONSULT DURING SURGERY</t>
  </si>
  <si>
    <t>ASSAY OF ALUMINUM</t>
  </si>
  <si>
    <t>ASSAY OF VITAMIN D</t>
  </si>
  <si>
    <t>HEPATITIS C ANTIBODY</t>
  </si>
  <si>
    <t>HOMOCYSTEINE</t>
  </si>
  <si>
    <t>CANCER ANTIGEN 19-9</t>
  </si>
  <si>
    <t>VITAMIN B1 (THIAMINE)</t>
  </si>
  <si>
    <t>PROINSULIN</t>
  </si>
  <si>
    <t>HIV GENOTYPE</t>
  </si>
  <si>
    <t>HEPATITIS C GENOTYPE</t>
  </si>
  <si>
    <t>PROTEIN C ACTIVITY/1</t>
  </si>
  <si>
    <t>ERYTHROPOEITIN LEVEL</t>
  </si>
  <si>
    <t>KEPPRA (LEVETIRACETAM) LEVEL</t>
  </si>
  <si>
    <t>METHYLMALONIC ACID</t>
  </si>
  <si>
    <t>ANTI SSB</t>
  </si>
  <si>
    <t>ANTI RNP</t>
  </si>
  <si>
    <t>ANTI SSA</t>
  </si>
  <si>
    <t>ANTI SMITH AB</t>
  </si>
  <si>
    <t>CHLAMYDIA TRACHOMATIS AMP TECH</t>
  </si>
  <si>
    <t>NEISSERIA GONORRHOEAE AMP TECH</t>
  </si>
  <si>
    <t>ROCKY MOUNT SPOTTED FEVER IGG/IGM</t>
  </si>
  <si>
    <t>HLA-B27 HUMAN LEUKOCYTE ANTI B27</t>
  </si>
  <si>
    <t>TRYPSIN FECES QUALITATIVE</t>
  </si>
  <si>
    <t>FECAL, LYTES (K, NA, CL)</t>
  </si>
  <si>
    <t>FECAL,OSMOLALITY</t>
  </si>
  <si>
    <t>PROTEIN BODY FLUID</t>
  </si>
  <si>
    <t>CYSTINE URINE QUANT (24 HR) CYU</t>
  </si>
  <si>
    <t>GASTRIC ACID ANALYSIS</t>
  </si>
  <si>
    <t>PAP SMEAR IMAGE DIRECTED SCRN</t>
  </si>
  <si>
    <t>HEP B VIRAL LOAD , HBV DNA</t>
  </si>
  <si>
    <t>ALBUMIN BODY FLUID</t>
  </si>
  <si>
    <t>THEOPHYLLINE BLOOD</t>
  </si>
  <si>
    <t>LAMOTRIGINE (LMT) LAMICTAL</t>
  </si>
  <si>
    <t>BETA 2 GLYCOPROTEIN (BGP)</t>
  </si>
  <si>
    <t>BCRABL P210 MRNA DETECTION (B2A)</t>
  </si>
  <si>
    <t>HEPATITIS C RNA QUANT BY PCR</t>
  </si>
  <si>
    <t>METHYLMALONIC ACID(MMA)V B12 DEF</t>
  </si>
  <si>
    <t>SPECIFIC ANA PROFILE (ANP)</t>
  </si>
  <si>
    <t>WEST NILE VIRUS ANTIBODY, IGM</t>
  </si>
  <si>
    <t>HEPATITIS B E ANTIBODY (HEB)</t>
  </si>
  <si>
    <t>ESTROGEN FRACTIONATED</t>
  </si>
  <si>
    <t>JO-1 ANTIBODY, IGG</t>
  </si>
  <si>
    <t>VITAMIN D, 25-OH TOTAL</t>
  </si>
  <si>
    <t>HIV VIRAL LOAD QUANT BY PCR</t>
  </si>
  <si>
    <t>PH BODY FLUID</t>
  </si>
  <si>
    <t>HLAB/HLA-B27(HUMAN LEUK ANT B27)</t>
  </si>
  <si>
    <t>ASCA SACCHAROMYCES CEREVIS AB IGG</t>
  </si>
  <si>
    <t>CYCLIC CITRULLINATED PEPTIDE ANTI</t>
  </si>
  <si>
    <t>FREE LIGHT CHAINS QUANT</t>
  </si>
  <si>
    <t>HEPARIN INDUCED PLATELET ANTIBODY</t>
  </si>
  <si>
    <t>HLA B27</t>
  </si>
  <si>
    <t>OXALATE 24 HR URINE</t>
  </si>
  <si>
    <t>PARG-PARVOVIRUS B19 ANTIBODY IGM</t>
  </si>
  <si>
    <t>THIOPURINE METABOLITES</t>
  </si>
  <si>
    <t>THIOPURINE METHYLTRANSFERASE-TPMT</t>
  </si>
  <si>
    <t>VITAMIN K</t>
  </si>
  <si>
    <t>HER2 BY FISH G23701</t>
  </si>
  <si>
    <t>G00177 KRAS MUTATION ANALYSIS</t>
  </si>
  <si>
    <t>EGFR MUTATIONS G00163</t>
  </si>
  <si>
    <t>MC,INTRPHSE INSITU-HYBRIDI100-300</t>
  </si>
  <si>
    <t>MC,I DNA PROBE,EACH (EG FISH )</t>
  </si>
  <si>
    <t>HSV - HSV1/HSV2 IGG ANTIBODY</t>
  </si>
  <si>
    <t>PROG - PROGESTERONE</t>
  </si>
  <si>
    <t>MUMPS - MUMPS ANTIBODY BY EIA</t>
  </si>
  <si>
    <t>IGG SUBCLASS 3</t>
  </si>
  <si>
    <t>PARG-PARVOVIRUS B19 ANTIBODY IGG</t>
  </si>
  <si>
    <t>LIPOPROTEIN-ASSOC PHOSPHOLIPASE</t>
  </si>
  <si>
    <t>BCRABL MRNA DETECTION(B2A)P210</t>
  </si>
  <si>
    <t>EB VIRUS EARLY ANTIGEN</t>
  </si>
  <si>
    <t>EB VIRUS NUCLEAR ANTIGEN</t>
  </si>
  <si>
    <t>EPSTEIN -BARR VIRUS DNA, CSF,WB</t>
  </si>
  <si>
    <t>EPSTEIN -BARR VIRUS PANEL</t>
  </si>
  <si>
    <t>OXCARBAZEPINE (TRILEPTAL)</t>
  </si>
  <si>
    <t>ALKALINE PHOSPHATASE ISOENZYME</t>
  </si>
  <si>
    <t>SCL-70</t>
  </si>
  <si>
    <t>CLA- CIRCULATING LUPUS PROFILE</t>
  </si>
  <si>
    <t>TISSUE TRANSGLUTAMINASE IGA</t>
  </si>
  <si>
    <t>TISSUE TRANSGLUTAMINASE IGG</t>
  </si>
  <si>
    <t>LEPTOSPIRA AB</t>
  </si>
  <si>
    <t>BORDETELLA PERTUSSIS ANTIBODIES</t>
  </si>
  <si>
    <t>THYROID ANTIBODY PROFILE</t>
  </si>
  <si>
    <t>BETA-2-MICROGLOBULIN (SERUM)</t>
  </si>
  <si>
    <t>BETA-2-MICROGLOBULIN (URINE)</t>
  </si>
  <si>
    <t>URIC ACID-BODY FLUID</t>
  </si>
  <si>
    <t>KAPPA/LAMBDA LIGHT CHAINS-SERUM</t>
  </si>
  <si>
    <t>MUMPS IGM ANTIBODY</t>
  </si>
  <si>
    <t>KAPPA/LAMBDA LIGHT CHAINS(URINE)1</t>
  </si>
  <si>
    <t>KAPPA/LAMBDA LIGHT CHAINS(URINE)2</t>
  </si>
  <si>
    <t>KAPPA/LAMBDA LIGHT CHAINS(URINE)3</t>
  </si>
  <si>
    <t>QUANTIFERON TB</t>
  </si>
  <si>
    <t>ECHINOCOCCUS IGG ANTIBODY</t>
  </si>
  <si>
    <t>FACTOR VIII ACTIVITY/HEMOPHILIA A</t>
  </si>
  <si>
    <t>QUAD-SCREEN /QUADRUPLE SCREEN-1</t>
  </si>
  <si>
    <t>QUAD-SCREEN /QUADRUPLE SCREEN-2</t>
  </si>
  <si>
    <t>QUAD-SCREEN /QUADRUPLE SCREEN-3</t>
  </si>
  <si>
    <t>QUAD-SCREEN /QUADRUPLE SCREEN-4</t>
  </si>
  <si>
    <t>RET GENE/MEN2 MUTATION SCRN</t>
  </si>
  <si>
    <t>RET GENE/MEN2 MUTATION SCRN 2</t>
  </si>
  <si>
    <t>RET GENE/MEN2 MUTATION SCRN 3</t>
  </si>
  <si>
    <t>RET GENE/MEN2 MUTATION SCRN 4</t>
  </si>
  <si>
    <t>RET GENE/MEN2 MUTATION SCRN 5</t>
  </si>
  <si>
    <t>RET GENE/MEN2 MUTATION SCRN 6</t>
  </si>
  <si>
    <t>RET GENE/MEN2 MUTATION SCRN 7</t>
  </si>
  <si>
    <t>RET GENE/MEN2 MUTATION SCRN 8</t>
  </si>
  <si>
    <t>HPV, HUMAN PAPILOMAVIRUS</t>
  </si>
  <si>
    <t>W20023 FLOW MARKERS ADDITIONAL</t>
  </si>
  <si>
    <t>HSM HERPES SIMPLX IGM TYPES1/2</t>
  </si>
  <si>
    <t>ATL - ANTITHROMBIN III</t>
  </si>
  <si>
    <t>ATLAG - ANTITHROMBIN III ANTIGEN</t>
  </si>
  <si>
    <t>W20000 FLOW MARKER (FIRST)</t>
  </si>
  <si>
    <t>W20301 TISS CULT CHROMO ANALYSIS</t>
  </si>
  <si>
    <t>FECAL H-PYLORI</t>
  </si>
  <si>
    <t>Charge Code</t>
  </si>
  <si>
    <t>Charge Code Description</t>
  </si>
  <si>
    <t>Dept</t>
  </si>
  <si>
    <t>Rev Code</t>
  </si>
  <si>
    <t>HCPCS/CPT</t>
  </si>
  <si>
    <t>Self Pay 25% Down Payment</t>
  </si>
  <si>
    <t>Charity Plan C 60% Disc</t>
  </si>
  <si>
    <t>Charity Plan C 25% Down Payment</t>
  </si>
  <si>
    <t>Charity Plan D 80% Disc</t>
  </si>
  <si>
    <t>Charity Plan D 25% Down Payment</t>
  </si>
  <si>
    <t>Charge Amount</t>
  </si>
  <si>
    <t>PRP I/HERN INIT REDUC &gt;5 YR</t>
  </si>
  <si>
    <t>CPT</t>
  </si>
  <si>
    <t>703032743 CT ABD/PEL W/CONTRAST</t>
  </si>
  <si>
    <t>LAP ING HERNIA REPAIR INIT</t>
  </si>
  <si>
    <t>Average Charge Amount</t>
  </si>
  <si>
    <r>
      <rPr>
        <b/>
        <sz val="11"/>
        <color rgb="FFFF0000"/>
        <rFont val="Calibri"/>
        <family val="2"/>
        <scheme val="minor"/>
      </rPr>
      <t>1.5</t>
    </r>
    <r>
      <rPr>
        <sz val="11"/>
        <color theme="1"/>
        <rFont val="Calibri"/>
        <family val="2"/>
        <scheme val="minor"/>
      </rPr>
      <t xml:space="preserve"> HOUR DENTAL SURGERY</t>
    </r>
  </si>
  <si>
    <r>
      <rPr>
        <b/>
        <sz val="11"/>
        <color rgb="FFFF0000"/>
        <rFont val="Calibri"/>
        <family val="2"/>
        <scheme val="minor"/>
      </rPr>
      <t>1</t>
    </r>
    <r>
      <rPr>
        <sz val="11"/>
        <color theme="1"/>
        <rFont val="Calibri"/>
        <family val="2"/>
        <scheme val="minor"/>
      </rPr>
      <t xml:space="preserve"> HOUR DENTAL SURGERY</t>
    </r>
  </si>
  <si>
    <r>
      <rPr>
        <b/>
        <sz val="11"/>
        <color rgb="FFFF0000"/>
        <rFont val="Calibri"/>
        <family val="2"/>
        <scheme val="minor"/>
      </rPr>
      <t>2</t>
    </r>
    <r>
      <rPr>
        <sz val="11"/>
        <color theme="1"/>
        <rFont val="Calibri"/>
        <family val="2"/>
        <scheme val="minor"/>
      </rPr>
      <t xml:space="preserve"> HOUR DENTAL SURGERY</t>
    </r>
  </si>
  <si>
    <r>
      <rPr>
        <b/>
        <sz val="11"/>
        <color rgb="FFFF0000"/>
        <rFont val="Calibri"/>
        <family val="2"/>
        <scheme val="minor"/>
      </rPr>
      <t>2.5</t>
    </r>
    <r>
      <rPr>
        <sz val="11"/>
        <color theme="1"/>
        <rFont val="Calibri"/>
        <family val="2"/>
        <scheme val="minor"/>
      </rPr>
      <t xml:space="preserve"> HOUR DENTAL SURGERY</t>
    </r>
  </si>
  <si>
    <r>
      <rPr>
        <b/>
        <sz val="11"/>
        <color rgb="FFFF0000"/>
        <rFont val="Calibri"/>
        <family val="2"/>
        <scheme val="minor"/>
      </rPr>
      <t>3</t>
    </r>
    <r>
      <rPr>
        <sz val="11"/>
        <color theme="1"/>
        <rFont val="Calibri"/>
        <family val="2"/>
        <scheme val="minor"/>
      </rPr>
      <t xml:space="preserve"> HOUR DENTAL SURGERY</t>
    </r>
  </si>
  <si>
    <r>
      <rPr>
        <b/>
        <sz val="11"/>
        <color rgb="FFFF0000"/>
        <rFont val="Calibri"/>
        <family val="2"/>
        <scheme val="minor"/>
      </rPr>
      <t>3.5</t>
    </r>
    <r>
      <rPr>
        <sz val="11"/>
        <color theme="1"/>
        <rFont val="Calibri"/>
        <family val="2"/>
        <scheme val="minor"/>
      </rPr>
      <t xml:space="preserve"> HOUR DENTAL SURGERY</t>
    </r>
  </si>
  <si>
    <r>
      <rPr>
        <b/>
        <sz val="11"/>
        <color rgb="FFFF0000"/>
        <rFont val="Calibri"/>
        <family val="2"/>
        <scheme val="minor"/>
      </rPr>
      <t>4</t>
    </r>
    <r>
      <rPr>
        <sz val="11"/>
        <color theme="1"/>
        <rFont val="Calibri"/>
        <family val="2"/>
        <scheme val="minor"/>
      </rPr>
      <t xml:space="preserve"> HOUR DENTAL SURGERY</t>
    </r>
  </si>
  <si>
    <t>LAPAROSCOPIC CHOLECYSTECTOMY</t>
  </si>
  <si>
    <t>43235 and 45378</t>
  </si>
  <si>
    <t>EGD AND COLONOSCOPY DIAGNOSTIC</t>
  </si>
  <si>
    <t>R&amp;L HRT ART/VENTRICLE ANGIO</t>
  </si>
  <si>
    <t>*Actual charges may vary significantly due to type of service.</t>
  </si>
  <si>
    <t>PROCTOSIGMOIDOSCOPY DX</t>
  </si>
  <si>
    <t>MRI LOWER EXT JT W/O, LT</t>
  </si>
  <si>
    <t>703032550 CT THORAX- W/CONT</t>
  </si>
  <si>
    <t>703032739 OMNIPAQUE 300 100ML VIAL</t>
  </si>
  <si>
    <t>Q9967</t>
  </si>
  <si>
    <t xml:space="preserve">  Total</t>
  </si>
  <si>
    <t>REPLACEMENT OF KNEE</t>
  </si>
  <si>
    <t>REMOVAL OF OVARIAN CYST</t>
  </si>
  <si>
    <t>*Actual charges may vary significantly due low volume.</t>
  </si>
  <si>
    <t>US PELVIC NONOBSTRETRIC</t>
  </si>
  <si>
    <t>G0202</t>
  </si>
  <si>
    <t>DIGITAL SCREENING MAMMO - BIL INC CAD</t>
  </si>
  <si>
    <t>EGD DIAGNOSTIC</t>
  </si>
  <si>
    <t>COLONOSCOPY DIAGNOSTIC</t>
  </si>
  <si>
    <t>47000 &amp; 77012</t>
  </si>
  <si>
    <t xml:space="preserve">CT GUIDED NEEDLE PLCMNT &amp; BX LIVER </t>
  </si>
  <si>
    <t>INCISE FINGER TENDON SHEATH</t>
  </si>
  <si>
    <t>20610 and 77002</t>
  </si>
  <si>
    <t>DRAIN INJ MAJOR JOINT/BURSA &amp; FLUORO</t>
  </si>
  <si>
    <t>CIRCUMCISION WITH REGIONAL BLOCK</t>
  </si>
  <si>
    <t>VAGINAL HYSTERECTOMY</t>
  </si>
  <si>
    <t>OP Surgery only.  Rough estimate due to low volume.</t>
  </si>
  <si>
    <t>HYSTEROSCOPY ABLATION</t>
  </si>
  <si>
    <t xml:space="preserve">OP Surgery only.   </t>
  </si>
  <si>
    <t>IP Surgery only.  Rough estimate due to low volume.</t>
  </si>
  <si>
    <t>TOTAL HYSTERECTOMY</t>
  </si>
  <si>
    <t>TLH UTERUS 250 G OR LESS</t>
  </si>
  <si>
    <t>OP Surgery plus Observation.  Rough estimate due to low volume.</t>
  </si>
  <si>
    <t>REPAIR ARM TENDON/MUSCLE</t>
  </si>
  <si>
    <t>Rough estimate due to low volume.</t>
  </si>
  <si>
    <t>US GUIDANCE NEEDLE PLACEMENT</t>
  </si>
  <si>
    <t>Rough estimate.  Number of pathology stains differs between patients.</t>
  </si>
  <si>
    <t>2D ECHO W/COLOR FLOW &amp; SPECTRAL</t>
  </si>
  <si>
    <t>LAPAROSCOPY TUBAL BLOCK</t>
  </si>
  <si>
    <t>INSERT TUNNELED CV CATH</t>
  </si>
  <si>
    <t>HYSTERECTOMY IP 3-4 DAYS</t>
  </si>
  <si>
    <t>US ABDOMINAL COMPLETE</t>
  </si>
  <si>
    <t>EXC H-F-NK-SP B9+MARG 0.5/&lt;</t>
  </si>
  <si>
    <t>703032573 CT SOFT TISSUE NECK W/CONTRAST</t>
  </si>
  <si>
    <t xml:space="preserve">  Total for CPT 70491</t>
  </si>
  <si>
    <t>RPR UMBIL HERN REDUC &gt; 5 YR</t>
  </si>
  <si>
    <t>MRI CERVIC SPINAL CANAL W/O CONT</t>
  </si>
  <si>
    <t>REMOVE WRIST TENDON LESION</t>
  </si>
  <si>
    <t>REMOVAL OF KIDNEY STONE</t>
  </si>
  <si>
    <t>TREAT METACARPAL FRACTURE</t>
  </si>
  <si>
    <t>CT HEAD/BRAIN W/CONTRAST</t>
  </si>
  <si>
    <t>CT CERVICAL SPINE W/O CONTRAST</t>
  </si>
  <si>
    <t>OMNIPAQUE 300 100ML VIAL</t>
  </si>
  <si>
    <t>TREAT CLAVICLE DISLOCATION</t>
  </si>
  <si>
    <t>KNEE ARTHROSCOPY/SURGERY</t>
  </si>
  <si>
    <t>US SOFT TISS HEAD/NECK</t>
  </si>
  <si>
    <t>SCREENING MAMMO BI INCL CAD</t>
  </si>
  <si>
    <t>702012194 UPPER GI,ONT,W/WO G, W/O KUB</t>
  </si>
  <si>
    <t>Updated : 01/10/18</t>
  </si>
  <si>
    <t>ESOPHAGUS</t>
  </si>
  <si>
    <t>CT THORAX W/O CONT</t>
  </si>
  <si>
    <t>CT TOTAL ABD W/O CONT</t>
  </si>
  <si>
    <t>US BREAST COMPLETE UNI</t>
  </si>
  <si>
    <t>US DUPLEX SCAN ABD ART/VEIN COMP</t>
  </si>
  <si>
    <t>US RENAL</t>
  </si>
  <si>
    <t>EMG - TWO EXTREMITIES</t>
  </si>
  <si>
    <t>SPINE, LUMBOSACRAL - 2 OR 3 VW</t>
  </si>
  <si>
    <t>MRI PELVIS W/WO CONTRAST</t>
  </si>
  <si>
    <t>STRESS ECHOCARDIOGRAM WITH EXERCISE</t>
  </si>
  <si>
    <t>MRI PELVIS W/O CONTRAST</t>
  </si>
  <si>
    <t>MRI ABDOMEN W/O CONT</t>
  </si>
  <si>
    <t>MRI ABDOMEN W/O CONT &amp; W/CONT</t>
  </si>
  <si>
    <t>MRA NECK W/O CONTRAST</t>
  </si>
  <si>
    <t>CATARACT SURG W/IOL 1 STAGE</t>
  </si>
  <si>
    <t>TREAT FX RADIAL 3+ FRAG</t>
  </si>
  <si>
    <t>REMOVAL OF TONSILS</t>
  </si>
  <si>
    <t>TREAT SWALLOWING/FEED DYSF SLP</t>
  </si>
  <si>
    <t>EVAL ORAL&amp;PHARY SWALLOW DYSF SLP</t>
  </si>
  <si>
    <t>MOTION FLUOR EVAL CINE/VIDEO SLP</t>
  </si>
  <si>
    <t>REMOVAL OF SUPPORT IMPLANT</t>
  </si>
  <si>
    <t>TREAT ULNAR FRACTURE</t>
  </si>
  <si>
    <t>EXC NECK LES SC &lt; 3 CM</t>
  </si>
  <si>
    <t>EXC H-F-NK-SP B9+MARG 2.1-3</t>
  </si>
  <si>
    <t>US RETROPER B-SCAN-IMG DOC-LTD</t>
  </si>
  <si>
    <t>CT ABD/PEL WO/W CONTRAST</t>
  </si>
  <si>
    <t>SHOULDER ARTHROSCOPY/SURGERY</t>
  </si>
  <si>
    <t>27829 TREAT LOWER LEG JOINT</t>
  </si>
  <si>
    <t>CARPAL TUNNEL SURGERY</t>
  </si>
  <si>
    <t>TREATMENT OF ANKLE FRACTURE</t>
  </si>
  <si>
    <t>EXC FACE LES SC &lt;2 CM</t>
  </si>
  <si>
    <t>DIAGNOSTIC SIGMOIDOSCOPY</t>
  </si>
  <si>
    <t>723023677 AEROSOL/VAPOR INHALA PT DEMO/EVAL</t>
  </si>
  <si>
    <t>DXA BONE DENS, 1 OR&gt; SITES, AXIAL</t>
  </si>
  <si>
    <t>ELECTROCARDIOGRAM,ROUTINE</t>
  </si>
  <si>
    <t>608081011 ENDOMETRIAL BIOPSY</t>
  </si>
  <si>
    <t>REMOVE THYROID DUCT LESION</t>
  </si>
  <si>
    <t>708423250 EEG AWAKE &amp; ASLEEP</t>
  </si>
  <si>
    <t>US DUPLX SCAN LW EXT ART COMP BIL</t>
  </si>
  <si>
    <t>US EXTREM VENOUS DOPPLER BILAT</t>
  </si>
  <si>
    <t>CT HEAD/BRAIN W/O CONT</t>
  </si>
  <si>
    <t>LAP VENT/ABD HERNIA REPAIR</t>
  </si>
  <si>
    <t>MRI LUMBAR SPINAL CANAL W/O CONT</t>
  </si>
  <si>
    <t>DX BRONCHOSCOPE/WASH</t>
  </si>
  <si>
    <t>ARTHROSCOPY KNEE W/LYSIS ADHESIONS W/WO MANJ SPX</t>
  </si>
  <si>
    <t>ARTHRS AIDED ANT CRUCIATE LIGM RPR/AGMNTJ/RCNSTJ</t>
  </si>
  <si>
    <t>REMOVAL OF BREAST LESION</t>
  </si>
  <si>
    <t>NERVE CONDUCTION 9 - 10 STUDIES</t>
  </si>
  <si>
    <t>REPAIR OVIDUCT</t>
  </si>
  <si>
    <t>CILIARY TRANSSLERAL THERAPY</t>
  </si>
  <si>
    <t>EXC BACK LES SC 3 CM/&gt;</t>
  </si>
  <si>
    <t>Self Pay 40% Disc</t>
  </si>
  <si>
    <t>HYSTEROSCOPY BIOPSY</t>
  </si>
  <si>
    <t>REMOVAL OF FALLOPIAN TUBE</t>
  </si>
  <si>
    <t>DRAINAGE OF MOUTH LESION</t>
  </si>
  <si>
    <t>CT TOTAL ABD W/O &amp; WITH CONTRAST</t>
  </si>
  <si>
    <t>CT THORAX W/O &amp; W/CONTRAST</t>
  </si>
  <si>
    <t>NM BONE/JOINT IMAGING WHOLE BODY</t>
  </si>
  <si>
    <t>REMOVE IN/EX HEM GROUPS 2+</t>
  </si>
  <si>
    <t>US NONOB TRANSVAGINAL</t>
  </si>
  <si>
    <t>CT LUMBAR SPINE- W/O CONT</t>
  </si>
  <si>
    <t>SPINE, 1 VIEW</t>
  </si>
  <si>
    <t>MRI BRAIN W/O CONTRAST</t>
  </si>
  <si>
    <t>CYSTOSCOPY &amp; URETER CATHETER</t>
  </si>
  <si>
    <t>REMOVAL OF OVARY(S)</t>
  </si>
  <si>
    <t>REMOVAL SWEAT GLAND LESION</t>
  </si>
  <si>
    <t>MRI ANY JOINT ARM,RT W/O CONT</t>
  </si>
  <si>
    <t>AMPUTATION THRU METATARSAL</t>
  </si>
  <si>
    <t>US SCROTUM AND CONTENTS</t>
  </si>
  <si>
    <t>FNA W/IMAGE</t>
  </si>
  <si>
    <t>REMOVE FOREIGN BODY</t>
  </si>
  <si>
    <t>MAST SIMPLE COMPLETE</t>
  </si>
  <si>
    <t>AMPUTATION OF TOE</t>
  </si>
  <si>
    <t>REMOVAL OF THYROID</t>
  </si>
  <si>
    <t>EXC H-F-NK-SP B9+MARG 3.1-4</t>
  </si>
  <si>
    <t>VENOUS EXTERNAL UNILATERAL S&amp;I</t>
  </si>
  <si>
    <t>PERCUTANEOUS THROMBECTOMY</t>
  </si>
  <si>
    <t>CHEST - 1 VIEW, FRONTAL</t>
  </si>
  <si>
    <t>REPAIR BOWEL-SKIN FISTULA</t>
  </si>
  <si>
    <t>REMOVAL OF SPERM DUCT(S)</t>
  </si>
  <si>
    <t>BRONCHOSCOPY/NEEDLE BX EACH</t>
  </si>
  <si>
    <t>CT MAXILLOFACIAL WITH CONTRAST</t>
  </si>
  <si>
    <t>BX PROSTATE NEEDLE/PUNCH (SDS)</t>
  </si>
  <si>
    <t>BX PROSTATE NEEDLE/PUNCH (CLI)</t>
  </si>
  <si>
    <t>CT ORBIT SELLA P FOS EAR W/O CONT</t>
  </si>
  <si>
    <t>CT MAXILLOFACIAL W/O CONTRAST</t>
  </si>
  <si>
    <t>SPIROMETRY</t>
  </si>
  <si>
    <t>CYSTOURETHROSCOPY W/LITHOTRIPSY</t>
  </si>
  <si>
    <t>From Parallon</t>
  </si>
  <si>
    <t>PROSTATECTOMY</t>
  </si>
  <si>
    <t>CT CERVICAL SPINE W/ CONTRAST</t>
  </si>
  <si>
    <t xml:space="preserve"> EXCISE SUBMAXILLARY GLAND </t>
  </si>
  <si>
    <t>From nThrive Knowledge Source</t>
  </si>
  <si>
    <t>REMOVAL OF SALIVARY GLAND</t>
  </si>
  <si>
    <t>CT SOFT TISSUE NECK W/CONTRAST</t>
  </si>
  <si>
    <t>CTA CHEST W/WO CONT</t>
  </si>
  <si>
    <t>HIP RT 2+ VIEWS</t>
  </si>
  <si>
    <t>HIP LT 2+ VIEWS</t>
  </si>
  <si>
    <t>MYOCARDIAL SPECT, SINGLE</t>
  </si>
  <si>
    <t>US HEAD / BRAIN (COMPLETE)</t>
  </si>
  <si>
    <t>CT ABDOMINAL/PELVIC WITH CONTRAST</t>
  </si>
  <si>
    <t>CT ABDOMINAL/PELVIC W/O  CONTRAST</t>
  </si>
  <si>
    <t>CONIZATION OF CERVIX</t>
  </si>
  <si>
    <t>BIOPSY OF THYROID</t>
  </si>
  <si>
    <t>US EXTREME NON-VASCULAR COMPLETE</t>
  </si>
  <si>
    <t>CT LIMITED FOLLOWUP STUDY</t>
  </si>
  <si>
    <t>BONE GRAFT ANY DONOR AREA MAJOR/LARGE</t>
  </si>
  <si>
    <t>EGD W/PEG TUBE PLACEMENT</t>
  </si>
  <si>
    <t>REMOVAL OF BLADDER STONE</t>
  </si>
  <si>
    <t>DRAIN/INJ JOINT/BURSA W/O US</t>
  </si>
  <si>
    <t>TREAT FX DISTAL RADIAL</t>
  </si>
  <si>
    <t>MASTECTOMY PARTIAL</t>
  </si>
  <si>
    <t>PERQ DEVICE PLACEMENT BREAST LOC 1ST LES W/GDNCE</t>
  </si>
  <si>
    <t>BX BREAST W/DEVICE 1ST LESION MAGNETIC RES GUID</t>
  </si>
  <si>
    <t>EXCISION TUMOR SOFT TISS FACE/SCALP SUBQ 2 CM/&gt;</t>
  </si>
  <si>
    <t>APPLICATION UNIPLANE EXTERNAL FIXATION SYSTEM</t>
  </si>
  <si>
    <t>NASAL/SINUS NDSC W/RMVL TISS FROM FRONTAL SINUS</t>
  </si>
  <si>
    <t>NASAL/SINUS NDSC W/TOTAL ETHOIDECTOMY</t>
  </si>
  <si>
    <t>NSL/SINUS NDSC MAX ANTROST W/RMVL TISS MAX SINUS</t>
  </si>
  <si>
    <t>PRQ SKEL FIXJ METAR FX W/MANJ</t>
  </si>
  <si>
    <t>MRI SPINAL CANAL LUMBAR W/O &amp; W/CONTR MATRL</t>
  </si>
  <si>
    <t>CYSTO W/URETEROSCOPY W/RMVL/MANJ STONES</t>
  </si>
  <si>
    <t>CT THORAX W/ CONTRAST</t>
  </si>
  <si>
    <t>ESOPHAGEAL MOTILITY STUDY W/INTERP&amp;RPT</t>
  </si>
  <si>
    <t>DEBRIDEMENT BONE MUSCLE &amp;/FASCIA 20 SQ CM/&lt;</t>
  </si>
  <si>
    <t>PULMONARY FUNCTION TEST PLETHYSMOGRAPHY</t>
  </si>
  <si>
    <t xml:space="preserve">SPLIT AGRFT F/S/N/H/F/G/M/D GT 1ST 100 CM/&lt;/1 % </t>
  </si>
  <si>
    <t>REMOVAL IMPLANT DEEP</t>
  </si>
  <si>
    <t>CLOSED TX CALCANEAL FRACTURE W/MANIPULATION</t>
  </si>
  <si>
    <t>CONIZATION CERVIX W/WO D&amp;C RPR ELTRD EXC</t>
  </si>
  <si>
    <t>THYROIDECTOMY SUBSTERNAL CERVICAL APPROACH</t>
  </si>
  <si>
    <t>SUBMUCOUS RESCJ INFERIOR TURBINATE PRTL/COMPL</t>
  </si>
  <si>
    <t>SEPTOPLASTY/SUBMUCOUS RESECJ W/WO CARTILAGE GRF</t>
  </si>
  <si>
    <t>DEBRIDEMENT SUBCUTANEOUS TISSUE 20 SQ CM/&lt;</t>
  </si>
  <si>
    <t>EXC CYST/ABERRANT BREAST TISSUE OPEN 1/&gt; LESION</t>
  </si>
  <si>
    <t>VASECTOMY UNI/BI SPX W/POSTOP SEMEN EXAMS</t>
  </si>
  <si>
    <t>EEG EXTENDED MONITORUNG 41-60 MIN</t>
  </si>
  <si>
    <t>OPTX COMP MANDIBULAR FX MLT APPR W/INT FIXATION</t>
  </si>
  <si>
    <t>NASAL/SINUS NDSC SURG W/CONCHA BULLOSA RESECTION</t>
  </si>
  <si>
    <t>NASAL/SINUS NDSC W/PARTIAL ETHMOIDECTOMY</t>
  </si>
  <si>
    <t>RADEX FOOT COMPLETE MINIMUM 3 VIEWS</t>
  </si>
  <si>
    <t>RADEX ANKLE COMPLETE MINIMUM 3 VIEWS</t>
  </si>
  <si>
    <t>OPEN TREATMENT CALCANEAL FRACTURE</t>
  </si>
  <si>
    <t>LNGTH/SHRT TENDON LEG/ANKLE 1 TENDON SPX</t>
  </si>
  <si>
    <t>CYSTOURETHROSCOPY</t>
  </si>
  <si>
    <t>US ABDOMINAL REAL TIME W/IMAGE LIMITED</t>
  </si>
  <si>
    <t>COLSC FLX W/NDSC US XM RCTM ET AL LMTD&amp;ADJ STRUX</t>
  </si>
  <si>
    <t>COLSC FLX W/US GUID NDL ASPIR/BX W/US RCTM ET AL</t>
  </si>
  <si>
    <t>CYSTOURETHROSCOPY W/DEST &amp;/RMVL TUMOR LARGE</t>
  </si>
  <si>
    <t>CLOSURE ENTEROSTOMY LG/SMALL INTESTINE</t>
  </si>
  <si>
    <t>TONSILLECTOMY PRIMARY/SECONDARY AGE 12/&gt;</t>
  </si>
  <si>
    <t>MANIPULATION KNEE JOINT UNDER GENERAL ANESTHESIA</t>
  </si>
  <si>
    <t>OPTX PATELLAR DISLC W/WO PRTL/TOT PATELLECTOMY</t>
  </si>
  <si>
    <t>HYSTEROSCOPY DIAGNOSTIC SEPARATE PROCEDURE</t>
  </si>
  <si>
    <t>DILATION &amp; CURETTAGE DX&amp;/THER NONOBSTETRIC</t>
  </si>
  <si>
    <t>VAG HYST 250 GM/&lt; W/RMVL TUBE OVARY W/RPR NTRCL</t>
  </si>
  <si>
    <t>POST COLPORRHAPHY RECTOCELE W/WO PERINEORRHAPHY</t>
  </si>
  <si>
    <t>COLPOPEXY VAGINAL EXTRAPERITONEAL APPROACH</t>
  </si>
  <si>
    <t>G0297</t>
  </si>
  <si>
    <t>LDCT FOR LUNG CA SCREEN</t>
  </si>
  <si>
    <t>OBSTETRIC PANEL</t>
  </si>
  <si>
    <t>LAPAROSCOPY W/LYSIS OF ADHESIONS</t>
  </si>
  <si>
    <t>LAPS ABD PRTM&amp;OMENTUM DX W/WO SPEC BR/WA SPX</t>
  </si>
  <si>
    <t>CYSTO W/INSERT URETERAL STENT</t>
  </si>
  <si>
    <t>LAPS VAGINAL HYSTERECTOMY UTERUS 250 GM/&lt;</t>
  </si>
  <si>
    <t>OPEN TREATMENT FRACTURE DISTAL TIBIA ONLY</t>
  </si>
  <si>
    <t>OPEN TREATMENT FRATURE DISTAL TIBIA &amp; FIBULA</t>
  </si>
  <si>
    <t>EXC TUMOR SOFT TISS BACK/FLANK SUBSUBFASCIAL 5CM/&gt;</t>
  </si>
  <si>
    <t>REPAIR INTERMEDIATE S/A/T/E 7.6-12.5 CM</t>
  </si>
  <si>
    <t>EXC B9 LESION MRGN XCP SK TG T/A/L 3.1-4.0 CM</t>
  </si>
  <si>
    <t>US PREG UTERUS AFTER 1ST TRIMEST 1/1ST GESTATION</t>
  </si>
  <si>
    <t>FASCIECTOMY PLANTAR FASCIA PARTIAL SPX</t>
  </si>
  <si>
    <t>PLMT NEPHROSTOMY CATH PRQ NEW ACCESS RE&amp;I</t>
  </si>
  <si>
    <t>MRA HEAD W/O CONTRST MATERIAL</t>
  </si>
  <si>
    <t>MRI BRAIN BRAIN STEM W/O W/CONTRAST MATERIAL</t>
  </si>
  <si>
    <t>EXC TUMOR SOFT TISS FACE&amp;SCALP SUBFACIAL 2 CM/&gt;</t>
  </si>
  <si>
    <t>EXCISION/CURETTAGE CYST/TUMOR METACARPAL</t>
  </si>
  <si>
    <t>CLAVICULECTOMY PARTIAL</t>
  </si>
  <si>
    <t>PORTACATH INSERT 5 YR OR &gt;</t>
  </si>
  <si>
    <t>US PREG UTERUS W/DETAIL FETAL ANAT 1ST GESTATION</t>
  </si>
  <si>
    <t>EXPL W/REMOVAL DEEP FOREIGN BODY FOREARM/WRIST</t>
  </si>
  <si>
    <t>ARTHRP KNE CONDYLE&amp;PLATU MEDIAL&amp;LAT COMPARTMENTS</t>
  </si>
  <si>
    <t>OPEN TREATMENT METATARSAL FRACTURE EACH</t>
  </si>
  <si>
    <t>SPECT ABDOMEN</t>
  </si>
  <si>
    <t>NM TUMOR IMAGING (3D)</t>
  </si>
  <si>
    <t>CORRECTION HAMMERTOE</t>
  </si>
  <si>
    <t>FLUOROSCOPY UP TO 1 HOUR PHYSICIAN/QHP TIME</t>
  </si>
  <si>
    <t>COLONOSCOPY W/BIOPSY SINGLE/MULTIPLE</t>
  </si>
  <si>
    <t>ECHO TTHRC R-T 2D W/WO M-MODE REST&amp;STRS CONT ECG</t>
  </si>
  <si>
    <t>RML/REVJ SLING STRESS INCONTINENCE</t>
  </si>
  <si>
    <t>OPTX DSTL RADL I-ARTIC FX/EPIPHYSL SEP 2 FRAG</t>
  </si>
  <si>
    <t>ARTHRS KNE SURG W/MENISCECTOMY MED/LAT W/SHVG</t>
  </si>
  <si>
    <t>RHINOPLASTY PRIMARY W/MAJOR SEPTAL REPAIR</t>
  </si>
  <si>
    <t>97001GP</t>
  </si>
  <si>
    <t>PHYS THERAPY EVAL (PER UNIT) PT</t>
  </si>
  <si>
    <t>97161GP</t>
  </si>
  <si>
    <t>97162GP</t>
  </si>
  <si>
    <t>PT EVAL MOD COMPLEX 30 MIN</t>
  </si>
  <si>
    <t>PT EVAL LOW COMPLEX 20 MIN</t>
  </si>
  <si>
    <t>97183GP</t>
  </si>
  <si>
    <t>PT EVAL HIGH COMPLEZ 45 MIN</t>
  </si>
  <si>
    <t>97022GP</t>
  </si>
  <si>
    <t>WHIRPOOL, PT</t>
  </si>
  <si>
    <t>97116GP</t>
  </si>
  <si>
    <t>GAIT TRAINING, EA 15 MIN PT</t>
  </si>
  <si>
    <t>97124GP</t>
  </si>
  <si>
    <t>MASSAGE, EA 15 MIN PT</t>
  </si>
  <si>
    <t>92521GN</t>
  </si>
  <si>
    <t>SPEECH THERAPY EVAL-FLUENCY</t>
  </si>
  <si>
    <t>92522GN</t>
  </si>
  <si>
    <t>SPEECH THERAPY EVAL-SPEECH</t>
  </si>
  <si>
    <t>92523GN</t>
  </si>
  <si>
    <t>SPEECH THERAPY EVAL-SPEECH &amp; LANG</t>
  </si>
  <si>
    <t>92526GN</t>
  </si>
  <si>
    <t>97003GO</t>
  </si>
  <si>
    <t>OCCUPATIONAL THERAPY EVAL OT</t>
  </si>
  <si>
    <t>97165GO</t>
  </si>
  <si>
    <t>OT EVAL LOW COMPLEZ 30 MIN</t>
  </si>
  <si>
    <t>97166GO</t>
  </si>
  <si>
    <t>OT EVAL MOD COMPLEX 45 MIN</t>
  </si>
  <si>
    <t>97167GO</t>
  </si>
  <si>
    <t>OT EVAL HIGH COMPLEX 60 MIN</t>
  </si>
  <si>
    <t>NECK SOFT TISSUE</t>
  </si>
  <si>
    <t>SHOULDER COMP RT 2+ VIEWS</t>
  </si>
  <si>
    <t>73030RT</t>
  </si>
  <si>
    <t>SHOULDER COMP LT 2+ VIEWS</t>
  </si>
  <si>
    <t>73030LT</t>
  </si>
  <si>
    <t>OPEN TX TRIMALLEOL AR ANKLE FX W/O FIXJ PST LIP</t>
  </si>
  <si>
    <t>RPR WITH REFLEX CONFIRMATION</t>
  </si>
  <si>
    <t>ACUTE HEPATITIS WITH REFLEX</t>
  </si>
  <si>
    <t>HIV WITH REFLEX WESTERN BLOT</t>
  </si>
  <si>
    <t>PSA MCR SCREEN CHECK</t>
  </si>
  <si>
    <t>G0103</t>
  </si>
  <si>
    <t>ARTHROSCOPY KNEE DIAGNOSTIC W/WO SYNOVIAL BX SPX</t>
  </si>
  <si>
    <t>OPTX DSTL RADL X-ARTIC FX/EPIPHYLSL SEP</t>
  </si>
  <si>
    <t>77065RT</t>
  </si>
  <si>
    <t>77065LT</t>
  </si>
  <si>
    <t>DX MAMMO INCL CAD UNI -BILATERAL</t>
  </si>
  <si>
    <t>DX MAMMO INCL CAD UNI - RIGHT</t>
  </si>
  <si>
    <t>DX MAMMO INCL CAD UNI - LEFT</t>
  </si>
  <si>
    <t>EXPLORATION PENETRATING WOUND SPX EXTREMITY</t>
  </si>
  <si>
    <t>NEEDLE EMG THRC PARASPI MUSC EXCLUDING T1/T12</t>
  </si>
  <si>
    <t>ARTHROSCOPY SHOULDER DISTAL CLAVICULECTOMY</t>
  </si>
  <si>
    <t>IMPRESSION &amp; PREPARATION SURG OBTURATOR PROSTHES</t>
  </si>
  <si>
    <t>RCNSTJ MNDBL XTRORAL W/TRANSOSTEAL BONE PLATE</t>
  </si>
  <si>
    <t>APPL INTERDENTAL FIXATION DEVICE NON-FX/DISLC</t>
  </si>
  <si>
    <t>NJX DX/THER SBST INTRLMNR CRV/THRC W/IMG GDN</t>
  </si>
  <si>
    <t>STRESS TT ECHO</t>
  </si>
  <si>
    <t>CV STRS TST XERS&amp;/OR RX CONT ECG TRCG ONLY</t>
  </si>
  <si>
    <t>ADENOIDECTOMY PRIMARY &lt; 12</t>
  </si>
  <si>
    <t>NASAL/SINUS ENDOSCOPY W/SPHENOIDOTOMY</t>
  </si>
  <si>
    <t>ELBOW, RT-2 VIEWS</t>
  </si>
  <si>
    <t>73070RT</t>
  </si>
  <si>
    <t>ELBOW, LT-2 VIEWS</t>
  </si>
  <si>
    <t>73070LT</t>
  </si>
  <si>
    <t>ELBOW, RT-3 VIEWS</t>
  </si>
  <si>
    <t>73080RT</t>
  </si>
  <si>
    <t>73080LT</t>
  </si>
  <si>
    <t>73721LT</t>
  </si>
  <si>
    <t>73221RT</t>
  </si>
  <si>
    <t>RADIOLOGIC EXAM UPR GI TRC SINGLE CONTRAST STUDY</t>
  </si>
  <si>
    <t>EXC B9 LESION MRGN XCP SK TG S/N/H/F/G &gt; 4.0CM</t>
  </si>
  <si>
    <t>EXC TUMORE SOFT TISSUE ABDL WALL SUBFASCIAL &lt;5CM</t>
  </si>
  <si>
    <t>CT T SPINE W/O CONTRAST</t>
  </si>
  <si>
    <t>CT LOWER EXTREMITY W/O CONSTRAST</t>
  </si>
  <si>
    <t>EXCISION HYDROCELE UNILATERAL</t>
  </si>
  <si>
    <t>US EXTREMITY NON-VASCULAR LIMITED</t>
  </si>
  <si>
    <t>EXC TUMOR SOFT TISS BACK/FLANK SUBFASCIAL &lt;5CM</t>
  </si>
  <si>
    <t>REMOVAL EXTERNAL FIXATION SYSTEM UNDER ANES</t>
  </si>
  <si>
    <t>CYSTOURETHROSCOPY WITH BIOPSY</t>
  </si>
  <si>
    <t>CYSTOURETHROSCOPY W/DEST &amp;/REMVL MED BLADDER TUM</t>
  </si>
  <si>
    <t>CYSTO W/URTROSCOPY&amp;/PYELOSCOPY DX</t>
  </si>
  <si>
    <t>NDL EMG 3 XTR W/WO RELATED PARASPINAL AREAS</t>
  </si>
  <si>
    <t>BIOPSY BREAST OPEN INCISIONAL</t>
  </si>
  <si>
    <t>Updated : 07/07/2020</t>
  </si>
  <si>
    <t>CHEST - PA &amp; LAT (2 VIEW)</t>
  </si>
  <si>
    <t>VAGINAL HYSTERECTOMY 250 GM/&lt; W/RPR ENTEROCELE</t>
  </si>
  <si>
    <t>US ABDL AORTA SCREEN AAA</t>
  </si>
  <si>
    <t>COMP SCAN (POSTERIOR) RETINA</t>
  </si>
  <si>
    <t>B-SCAN (W OR W/OUT SUPERIMP A)</t>
  </si>
  <si>
    <t>DSTRJ LOCLZD LESION RETINA 1/&gt;  SESS CRTX DTHRM</t>
  </si>
  <si>
    <t>BIOPSY OROPHARYNX</t>
  </si>
  <si>
    <t>COMPUTERIZED OPHTHALMIC IMAGING OPTIC NERVE</t>
  </si>
  <si>
    <t>92611GN</t>
  </si>
  <si>
    <t>ARTHRS KNEE DEBRIDEMENT/SHAVING ARTCLR CRTLG</t>
  </si>
  <si>
    <t>ARTHROSCOPY KNEE LATERAL RELEASE</t>
  </si>
  <si>
    <t>BIOPSY BONE TROCAR/NEEDLE SUPERFICIAL</t>
  </si>
  <si>
    <t>Standard down payment for Therapy</t>
  </si>
  <si>
    <t>ATHROSCOPY KNEE OSTEOCHONDRIAL AGRFT MOSAICPLAST</t>
  </si>
  <si>
    <t>OPEN TREATMENT MEDIAL MALLEOLUS FRACTURE</t>
  </si>
  <si>
    <t>OPEN TX TIBIAL FRACTURE PROXIMIAL UNICONDYLAR</t>
  </si>
  <si>
    <t>BX/EXC LYMPH NODE NEEDLE SUPERFICIAL</t>
  </si>
  <si>
    <t>NON-INVAS PHYSIOLOGIC STD EXTREMITY ART 2 LEVEL</t>
  </si>
  <si>
    <t>NON-INVASIVE PHYSIOLOGIC STUDY EXTREMITY 3 LEVLS</t>
  </si>
  <si>
    <t>INSJ MULTI-COMPONENT INFLATABLE PENILE PROSTH</t>
  </si>
  <si>
    <t>US CHEST</t>
  </si>
  <si>
    <t>CT SOFT TISSUE NECK W/O CONTRAST</t>
  </si>
  <si>
    <t>COLPOSCOPY CERVIX UPPR/ADJCNT VAGINA W/CERVIX BX</t>
  </si>
  <si>
    <t>ABDOMEN SINGLE AP VIEW</t>
  </si>
  <si>
    <t>RMVL FOREIGN BODY MUSCLE/TENDON SHEATH DEEP/COMP</t>
  </si>
  <si>
    <t>CAPSUL MTTARPHLNGL JT W/WO TENORRHAPHY EA JT SPX</t>
  </si>
  <si>
    <t>CLTX DSTL RADIAL FX/EPIPHYSL SEP W/O MANJ</t>
  </si>
  <si>
    <t>LARYNGOSCOPY FLEXIBLE DIAGNOSTIC</t>
  </si>
  <si>
    <t>RPR 1ST INCAL/VNT HERNIA INCARCERATED</t>
  </si>
  <si>
    <t>MRI BRAIN W/CONTRAST</t>
  </si>
  <si>
    <t>SURG TX ANAL FISTULA INTERSPHINTERIC</t>
  </si>
  <si>
    <t>CIRCUMCISION AGE &gt;28 DAYS</t>
  </si>
  <si>
    <t>INCISION &amp; REMOVAL FOREIGN BODY SUBQ TISS SIMPLE</t>
  </si>
  <si>
    <t>EMG - ONE EXTREMITY</t>
  </si>
  <si>
    <t>EMG - FOUR EXTREMITIES</t>
  </si>
  <si>
    <t>EMG - THREE EXTREMITIES</t>
  </si>
  <si>
    <t>REVSC OPN/PRG FEM/POP W/ANGIOPLASTY UNI</t>
  </si>
  <si>
    <t>REVSC OPN/PRQ FEM/POP W/ATHRC/ANGIOP SM VSL</t>
  </si>
  <si>
    <t>REVSC OPN/PRQ FEM/POP W/STNT/ANGIOP SM VSL</t>
  </si>
  <si>
    <t>REVSC OPN/PRQ FEM/POP W/STNT/ATHRC/ANGIOP SM VSL</t>
  </si>
  <si>
    <t>CT PELVIS WITH CONTRAST</t>
  </si>
  <si>
    <t>CPT CODE</t>
  </si>
  <si>
    <t>CHARGE AMOUNT</t>
  </si>
  <si>
    <t>NASHVILLE GENERAL HOSPITAL</t>
  </si>
  <si>
    <t>IMAGING SERVICES</t>
  </si>
  <si>
    <t>PRICE ESTIMATOR</t>
  </si>
  <si>
    <t xml:space="preserve">TOTAL ESTIMATED CHARGES -------------&gt; </t>
  </si>
  <si>
    <t>LESS:     40% - SELF PAY DISCOUNT</t>
  </si>
  <si>
    <t>TOTAL AFTER SELF PAY DISCOUNT</t>
  </si>
  <si>
    <t>25% DOWN PAYMENT AMOUNT DUE AT TIME OF SERVICE</t>
  </si>
  <si>
    <t>PROCEDURE</t>
  </si>
  <si>
    <t>PATIENT'S NAME</t>
  </si>
  <si>
    <t>MR#</t>
  </si>
  <si>
    <t>TODAY'S DATE:</t>
  </si>
  <si>
    <r>
      <rPr>
        <b/>
        <i/>
        <u/>
        <sz val="11"/>
        <color theme="1"/>
        <rFont val="Calibri"/>
        <family val="2"/>
        <scheme val="minor"/>
      </rPr>
      <t xml:space="preserve">NOTE: </t>
    </r>
    <r>
      <rPr>
        <sz val="11"/>
        <color theme="1"/>
        <rFont val="Calibri"/>
        <family val="2"/>
        <scheme val="minor"/>
      </rPr>
      <t xml:space="preserve"> The above is a pretreatment estimate of the services to be provided and the cost of the services based on current pricing. The scope of the services may change based on the patient’s needs at the time of treatment.  
</t>
    </r>
    <r>
      <rPr>
        <b/>
        <i/>
        <sz val="11"/>
        <color theme="1"/>
        <rFont val="Calibri"/>
        <family val="2"/>
        <scheme val="minor"/>
      </rPr>
      <t xml:space="preserve">                                                                                         This estimate is valid for the next 30 days</t>
    </r>
  </si>
  <si>
    <t>LABORATORY SERVICES</t>
  </si>
  <si>
    <t>PROCEDURES - PROFESSIONAL SERVICE</t>
  </si>
  <si>
    <t>THERAPY SERVICES</t>
  </si>
  <si>
    <t>SURGICAL PROCEDURES</t>
  </si>
  <si>
    <t>Updated : 03/31/2021</t>
  </si>
  <si>
    <t>CT TOTAL ABD W/CONT</t>
  </si>
  <si>
    <t>MYOCARDIAL SPECT, MULTIPLE (NM STRESS TEST)</t>
  </si>
  <si>
    <t>US VENOUS DOPPLER UNILAT/LIMITED</t>
  </si>
  <si>
    <t>AORTOGRAPHY ABDL BI ILIOFEM LOW EXTREM CATH RS&amp;I</t>
  </si>
  <si>
    <t>NM THYROID UPTAKE MEAS W/VASC FLOW</t>
  </si>
  <si>
    <t>MRI LOWER EXTREM OTH/THN JT W/O &amp; W/CONTR METR</t>
  </si>
  <si>
    <t>NEUROPLASTY &amp; TRANSPOS MEDIAN NRV CARPAL</t>
  </si>
  <si>
    <t>UNDER OTR PROC OF NERV PERQ BIOPSY DIAG</t>
  </si>
  <si>
    <t>DXA BONE DENS, 1 OR&gt; SITES APPENDIC</t>
  </si>
  <si>
    <t>MRI ANY JT UPPER EXTREMITY LT W/CONTRAST MATRL</t>
  </si>
  <si>
    <t>73222LT</t>
  </si>
  <si>
    <t>MRI ANY JT UPPER EXTREMITY RT W/CONTRAST MATRL</t>
  </si>
  <si>
    <t>73222RT</t>
  </si>
  <si>
    <t>COLON BARIUM ENEMA, W/WO KUB</t>
  </si>
  <si>
    <t>BARIUM ENEMA/AIR CONT W/WO GLU</t>
  </si>
  <si>
    <t>BX/EXC LYMPH NODE OPEN SUPERFICIAL</t>
  </si>
  <si>
    <t>LAPS PROSTECT RETROPUBIC RAD W/NRV SPARING ROBOT</t>
  </si>
  <si>
    <t>ESOPHAGOSCOPY RETROGRADE DILATE BALLOON</t>
  </si>
  <si>
    <t>ESOPHAGOSCOPY DILATE ESOPHAGUS BALLOON 30MM</t>
  </si>
  <si>
    <t>LAPAROSCOPY REPAIR INCISIONAL HERNIA REDUCIBLE</t>
  </si>
  <si>
    <t>HYSTEROSCOPY REMOVAL IMPACTED FOREIGN BODY</t>
  </si>
  <si>
    <t>EXCISION PREPATELLAR BURSA</t>
  </si>
  <si>
    <t>TYMPANOSTOMY GENERAL ANESTHESIA</t>
  </si>
  <si>
    <t>US GUIDANCE NEEDLE PLACEMENT IMB S&amp;I</t>
  </si>
  <si>
    <t>CYSTO W/SIMPLE REMOVAL STONE AND STENT</t>
  </si>
  <si>
    <t>PRQ NEPHROSTOLITHOTOMY/PYE</t>
  </si>
  <si>
    <t>RCNSTJ MNDBLR RAMI HRZNTL/VER/C/L OSTEOT W/O GRF</t>
  </si>
  <si>
    <t>RCNSTJ MIDFACE LEFORT I 1 PIECE W/O BONE GRAFT</t>
  </si>
  <si>
    <t>INTERDENTAL WIRING OTHER THAN FRACTURE</t>
  </si>
  <si>
    <t>EXC TUMOR SOFT TISSUE SHOULDER SUBFASCIAL 5 CM/&gt;</t>
  </si>
  <si>
    <t>RPR UMBIL HRNA 5 YRS/&gt; REDUCIBLE</t>
  </si>
  <si>
    <t>LAPS REPAIR HERNIA EXCEPT INCAL/INGUN REDUCILBLE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</si>
</sst>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
    <numFmt numFmtId="165" formatCode="[$-F800]dddd\,\ mmmm\ dd\,\ yyyy"/>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sz val="9"/>
      <color theme="1"/>
      <name val="Verdana"/>
      <family val="2"/>
    </font>
    <font>
      <sz val="18"/>
      <color theme="1"/>
      <name val="Calibri"/>
      <family val="2"/>
      <scheme val="minor"/>
    </font>
    <font>
      <sz val="14"/>
      <color theme="1"/>
      <name val="Calibri"/>
      <family val="2"/>
      <scheme val="minor"/>
    </font>
    <font>
      <b/>
      <sz val="11"/>
      <color theme="1"/>
      <name val="Arial Black"/>
      <family val="2"/>
    </font>
    <font>
      <b/>
      <i/>
      <sz val="11"/>
      <color theme="1"/>
      <name val="Calibri"/>
      <family val="2"/>
      <scheme val="minor"/>
    </font>
    <font>
      <b/>
      <i/>
      <u/>
      <sz val="11"/>
      <color theme="1"/>
      <name val="Calibri"/>
      <family val="2"/>
      <scheme val="minor"/>
    </font>
    <font>
      <b/>
      <i/>
      <sz val="14"/>
      <color theme="1"/>
      <name val="Calibri"/>
      <family val="2"/>
      <scheme val="minor"/>
    </font>
    <font>
      <b/>
      <sz val="14"/>
      <color theme="1"/>
      <name val="Calibri"/>
      <family val="2"/>
      <scheme val="minor"/>
    </font>
    <font>
      <b/>
      <sz val="18"/>
      <color theme="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FF99"/>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81">
    <xf numFmtId="0" fontId="0" fillId="0" borderId="0" xfId="0"/>
    <xf numFmtId="0" fontId="16" fillId="0" borderId="0" xfId="0" applyFont="1" applyAlignment="1">
      <alignment horizontal="center"/>
    </xf>
    <xf numFmtId="164" fontId="0" fillId="0" borderId="0" xfId="0" applyNumberFormat="1"/>
    <xf numFmtId="164" fontId="16" fillId="0" borderId="0" xfId="0" applyNumberFormat="1" applyFont="1" applyAlignment="1">
      <alignment horizontal="center"/>
    </xf>
    <xf numFmtId="1" fontId="0" fillId="0" borderId="0" xfId="0" applyNumberFormat="1" applyAlignment="1">
      <alignment horizontal="right"/>
    </xf>
    <xf numFmtId="0" fontId="16" fillId="0" borderId="10" xfId="0" applyFont="1" applyBorder="1"/>
    <xf numFmtId="0" fontId="0" fillId="0" borderId="10" xfId="0" applyBorder="1"/>
    <xf numFmtId="164" fontId="0" fillId="0" borderId="10" xfId="0" applyNumberFormat="1" applyBorder="1"/>
    <xf numFmtId="164" fontId="16" fillId="0" borderId="10" xfId="0" applyNumberFormat="1" applyFont="1" applyBorder="1" applyAlignment="1">
      <alignment horizontal="center"/>
    </xf>
    <xf numFmtId="0" fontId="16" fillId="0" borderId="10" xfId="0" applyFont="1" applyBorder="1" applyAlignment="1">
      <alignment horizontal="center"/>
    </xf>
    <xf numFmtId="0" fontId="0" fillId="0" borderId="10" xfId="0" applyBorder="1" applyAlignment="1">
      <alignment horizontal="right"/>
    </xf>
    <xf numFmtId="0" fontId="0" fillId="33" borderId="10" xfId="0" applyFill="1" applyBorder="1"/>
    <xf numFmtId="164" fontId="0" fillId="33" borderId="10" xfId="0" applyNumberFormat="1" applyFill="1" applyBorder="1"/>
    <xf numFmtId="164" fontId="16" fillId="0" borderId="10" xfId="0" applyNumberFormat="1" applyFont="1" applyBorder="1"/>
    <xf numFmtId="1" fontId="0" fillId="0" borderId="10" xfId="0" applyNumberFormat="1" applyBorder="1" applyAlignment="1">
      <alignment horizontal="right"/>
    </xf>
    <xf numFmtId="0" fontId="0" fillId="0" borderId="0" xfId="0" applyFill="1" applyBorder="1"/>
    <xf numFmtId="164" fontId="0" fillId="0" borderId="0" xfId="0" applyNumberFormat="1" applyFill="1" applyBorder="1"/>
    <xf numFmtId="164" fontId="0" fillId="0" borderId="10" xfId="0" applyNumberFormat="1" applyFill="1" applyBorder="1"/>
    <xf numFmtId="0" fontId="0" fillId="0" borderId="10" xfId="0" applyFill="1" applyBorder="1"/>
    <xf numFmtId="0" fontId="0" fillId="33" borderId="0" xfId="0" applyFill="1" applyBorder="1"/>
    <xf numFmtId="0" fontId="0" fillId="0" borderId="10" xfId="0" applyFill="1" applyBorder="1" applyAlignment="1">
      <alignment horizontal="right"/>
    </xf>
    <xf numFmtId="0" fontId="0" fillId="0" borderId="10" xfId="0" applyFont="1" applyBorder="1" applyAlignment="1">
      <alignment horizontal="right" vertical="top" wrapText="1"/>
    </xf>
    <xf numFmtId="0" fontId="0" fillId="33" borderId="0" xfId="0" applyFill="1"/>
    <xf numFmtId="164" fontId="0" fillId="0" borderId="10" xfId="0" applyNumberFormat="1" applyFont="1" applyBorder="1" applyAlignment="1">
      <alignment horizontal="right" vertical="top" wrapText="1"/>
    </xf>
    <xf numFmtId="0" fontId="0" fillId="0" borderId="0" xfId="0"/>
    <xf numFmtId="0" fontId="19" fillId="0" borderId="0" xfId="0" applyFont="1"/>
    <xf numFmtId="0" fontId="0" fillId="0" borderId="11" xfId="0" applyBorder="1"/>
    <xf numFmtId="164" fontId="0" fillId="0" borderId="11" xfId="0" applyNumberFormat="1" applyBorder="1"/>
    <xf numFmtId="164" fontId="0" fillId="0" borderId="11" xfId="0" applyNumberFormat="1" applyFill="1" applyBorder="1"/>
    <xf numFmtId="164" fontId="0" fillId="33" borderId="11" xfId="0" applyNumberFormat="1" applyFill="1" applyBorder="1"/>
    <xf numFmtId="0" fontId="0" fillId="0" borderId="12" xfId="0" applyFill="1" applyBorder="1"/>
    <xf numFmtId="164" fontId="0" fillId="0" borderId="10" xfId="0" applyNumberFormat="1" applyFont="1" applyBorder="1" applyAlignment="1">
      <alignment horizontal="center"/>
    </xf>
    <xf numFmtId="164" fontId="0" fillId="0" borderId="10" xfId="0" applyNumberFormat="1" applyFont="1" applyBorder="1"/>
    <xf numFmtId="0" fontId="0" fillId="0" borderId="10" xfId="0" applyFont="1" applyBorder="1" applyAlignment="1">
      <alignment horizontal="center"/>
    </xf>
    <xf numFmtId="0" fontId="0" fillId="33" borderId="10" xfId="0" applyFont="1" applyFill="1" applyBorder="1" applyAlignment="1">
      <alignment horizontal="right" vertical="top" wrapText="1"/>
    </xf>
    <xf numFmtId="164" fontId="0" fillId="33" borderId="10" xfId="0" applyNumberFormat="1" applyFont="1" applyFill="1" applyBorder="1" applyAlignment="1">
      <alignment horizontal="right" vertical="top" wrapText="1"/>
    </xf>
    <xf numFmtId="164" fontId="16" fillId="33" borderId="10" xfId="0" applyNumberFormat="1" applyFont="1" applyFill="1" applyBorder="1" applyAlignment="1">
      <alignment horizontal="center"/>
    </xf>
    <xf numFmtId="0" fontId="16" fillId="33" borderId="10" xfId="0" applyFont="1" applyFill="1" applyBorder="1" applyAlignment="1">
      <alignment horizontal="center"/>
    </xf>
    <xf numFmtId="0" fontId="0" fillId="0" borderId="10" xfId="0" applyFont="1" applyBorder="1" applyAlignment="1">
      <alignment horizontal="left" vertical="top" wrapText="1"/>
    </xf>
    <xf numFmtId="1" fontId="0" fillId="0" borderId="10" xfId="0" applyNumberFormat="1" applyFill="1" applyBorder="1"/>
    <xf numFmtId="0" fontId="0" fillId="0" borderId="13" xfId="0" applyBorder="1"/>
    <xf numFmtId="164" fontId="0" fillId="0" borderId="13" xfId="0" applyNumberFormat="1" applyFill="1" applyBorder="1"/>
    <xf numFmtId="164" fontId="0" fillId="0" borderId="13" xfId="0" applyNumberFormat="1" applyBorder="1"/>
    <xf numFmtId="0" fontId="19" fillId="33" borderId="0" xfId="0" applyFont="1" applyFill="1"/>
    <xf numFmtId="0" fontId="19" fillId="33" borderId="0" xfId="0" applyFont="1" applyFill="1" applyAlignment="1">
      <alignment vertical="top" wrapText="1"/>
    </xf>
    <xf numFmtId="0" fontId="19" fillId="0" borderId="10" xfId="0" applyFont="1" applyBorder="1"/>
    <xf numFmtId="0" fontId="0" fillId="34" borderId="10" xfId="0" applyFill="1" applyBorder="1"/>
    <xf numFmtId="164" fontId="0" fillId="34" borderId="10" xfId="0" applyNumberFormat="1" applyFill="1" applyBorder="1"/>
    <xf numFmtId="0" fontId="19" fillId="0" borderId="10" xfId="0" applyFont="1" applyBorder="1" applyAlignment="1">
      <alignment vertical="top"/>
    </xf>
    <xf numFmtId="0" fontId="19" fillId="0" borderId="10" xfId="0" applyFont="1" applyBorder="1" applyAlignment="1">
      <alignment vertical="top" wrapText="1"/>
    </xf>
    <xf numFmtId="0" fontId="19" fillId="0" borderId="10" xfId="0" applyFont="1" applyFill="1" applyBorder="1"/>
    <xf numFmtId="0" fontId="0" fillId="0" borderId="10" xfId="0" applyFont="1" applyFill="1" applyBorder="1" applyAlignment="1">
      <alignment horizontal="left" vertical="top" wrapText="1"/>
    </xf>
    <xf numFmtId="164" fontId="0" fillId="0" borderId="10" xfId="0" applyNumberFormat="1" applyFont="1" applyFill="1" applyBorder="1" applyAlignment="1">
      <alignment horizontal="right" vertical="top" wrapText="1"/>
    </xf>
    <xf numFmtId="164" fontId="0" fillId="0" borderId="10" xfId="0" applyNumberFormat="1" applyFont="1" applyFill="1" applyBorder="1" applyAlignment="1">
      <alignment horizontal="center"/>
    </xf>
    <xf numFmtId="0" fontId="0" fillId="0" borderId="10" xfId="0" applyFont="1" applyFill="1" applyBorder="1" applyAlignment="1">
      <alignment horizontal="center"/>
    </xf>
    <xf numFmtId="164" fontId="16" fillId="0" borderId="10" xfId="0" applyNumberFormat="1" applyFont="1" applyFill="1" applyBorder="1" applyAlignment="1">
      <alignment horizontal="center"/>
    </xf>
    <xf numFmtId="0" fontId="16" fillId="0" borderId="10" xfId="0" applyFont="1" applyFill="1" applyBorder="1" applyAlignment="1">
      <alignment horizontal="center"/>
    </xf>
    <xf numFmtId="0" fontId="0" fillId="0" borderId="0" xfId="0" applyFill="1"/>
    <xf numFmtId="0" fontId="19" fillId="0" borderId="0" xfId="0" applyFont="1" applyFill="1"/>
    <xf numFmtId="0" fontId="16" fillId="0" borderId="10" xfId="0" applyFont="1" applyFill="1" applyBorder="1"/>
    <xf numFmtId="164" fontId="16" fillId="0" borderId="10" xfId="0" applyNumberFormat="1" applyFont="1" applyFill="1" applyBorder="1"/>
    <xf numFmtId="0" fontId="0" fillId="0" borderId="11" xfId="0" applyFill="1" applyBorder="1"/>
    <xf numFmtId="0" fontId="19" fillId="0" borderId="0" xfId="0" applyFont="1" applyFill="1" applyAlignment="1">
      <alignment vertical="top" wrapText="1"/>
    </xf>
    <xf numFmtId="0" fontId="0" fillId="0" borderId="10" xfId="0" applyFill="1" applyBorder="1" applyAlignment="1">
      <alignment horizontal="left"/>
    </xf>
    <xf numFmtId="0" fontId="19" fillId="0" borderId="0" xfId="0" applyFont="1" applyAlignment="1">
      <alignment vertical="top"/>
    </xf>
    <xf numFmtId="164" fontId="19" fillId="0" borderId="0" xfId="0" applyNumberFormat="1" applyFont="1" applyAlignment="1">
      <alignment vertical="top" wrapText="1"/>
    </xf>
    <xf numFmtId="164" fontId="0" fillId="0" borderId="14" xfId="0" applyNumberFormat="1" applyFill="1" applyBorder="1"/>
    <xf numFmtId="0" fontId="0" fillId="0" borderId="10" xfId="0" applyFont="1" applyFill="1" applyBorder="1" applyAlignment="1">
      <alignment horizontal="right" vertical="top" wrapText="1"/>
    </xf>
    <xf numFmtId="164" fontId="0" fillId="0" borderId="10" xfId="0" applyNumberFormat="1" applyFont="1" applyFill="1" applyBorder="1"/>
    <xf numFmtId="0" fontId="19" fillId="0" borderId="10" xfId="0" applyFont="1" applyFill="1" applyBorder="1" applyAlignment="1">
      <alignment vertical="top"/>
    </xf>
    <xf numFmtId="164" fontId="19" fillId="0" borderId="0" xfId="0" applyNumberFormat="1" applyFont="1" applyFill="1" applyAlignment="1">
      <alignment vertical="top" wrapText="1"/>
    </xf>
    <xf numFmtId="0" fontId="19" fillId="0" borderId="0" xfId="0" applyFont="1" applyFill="1" applyAlignment="1">
      <alignment vertical="top"/>
    </xf>
    <xf numFmtId="0" fontId="19" fillId="0" borderId="12" xfId="0" applyFont="1" applyFill="1" applyBorder="1"/>
    <xf numFmtId="164" fontId="0" fillId="0" borderId="12" xfId="0" applyNumberFormat="1" applyFill="1" applyBorder="1"/>
    <xf numFmtId="0" fontId="0" fillId="0" borderId="12" xfId="0" applyBorder="1"/>
    <xf numFmtId="0" fontId="0" fillId="0" borderId="0" xfId="0" applyAlignment="1">
      <alignment horizontal="center"/>
    </xf>
    <xf numFmtId="0" fontId="0" fillId="38" borderId="0" xfId="0" applyFill="1"/>
    <xf numFmtId="0" fontId="0" fillId="38" borderId="0" xfId="0" applyFill="1" applyAlignment="1">
      <alignment horizontal="center"/>
    </xf>
    <xf numFmtId="0" fontId="0" fillId="38" borderId="0" xfId="0" applyFill="1" applyAlignment="1"/>
    <xf numFmtId="0" fontId="0" fillId="38" borderId="15" xfId="0" applyFill="1" applyBorder="1"/>
    <xf numFmtId="0" fontId="21" fillId="38" borderId="0" xfId="0" applyFont="1" applyFill="1"/>
    <xf numFmtId="8" fontId="0" fillId="38" borderId="0" xfId="0" applyNumberFormat="1" applyFill="1"/>
    <xf numFmtId="8" fontId="22" fillId="38" borderId="16" xfId="0" applyNumberFormat="1" applyFont="1" applyFill="1" applyBorder="1"/>
    <xf numFmtId="0" fontId="21" fillId="38" borderId="0" xfId="0" applyFont="1" applyFill="1" applyAlignment="1"/>
    <xf numFmtId="0" fontId="21" fillId="38" borderId="0" xfId="0" applyFont="1" applyFill="1" applyAlignment="1">
      <alignment horizontal="right"/>
    </xf>
    <xf numFmtId="0" fontId="16" fillId="38" borderId="0" xfId="0" applyFont="1" applyFill="1" applyAlignment="1">
      <alignment horizontal="center"/>
    </xf>
    <xf numFmtId="0" fontId="26" fillId="38" borderId="0" xfId="0" applyFont="1" applyFill="1"/>
    <xf numFmtId="0" fontId="21" fillId="38" borderId="0" xfId="0" applyFont="1" applyFill="1" applyAlignment="1">
      <alignment horizontal="center"/>
    </xf>
    <xf numFmtId="8" fontId="21" fillId="38" borderId="0" xfId="0" applyNumberFormat="1" applyFont="1" applyFill="1" applyAlignment="1"/>
    <xf numFmtId="0" fontId="21" fillId="38" borderId="15" xfId="0" applyFont="1" applyFill="1" applyBorder="1" applyAlignment="1">
      <alignment horizontal="center"/>
    </xf>
    <xf numFmtId="8" fontId="21" fillId="38" borderId="15" xfId="0" applyNumberFormat="1" applyFont="1" applyFill="1" applyBorder="1" applyAlignment="1"/>
    <xf numFmtId="8" fontId="21" fillId="38" borderId="0" xfId="0" applyNumberFormat="1" applyFont="1" applyFill="1" applyAlignment="1">
      <alignment horizontal="center"/>
    </xf>
    <xf numFmtId="8" fontId="21" fillId="38" borderId="0" xfId="0" applyNumberFormat="1" applyFont="1" applyFill="1"/>
    <xf numFmtId="8" fontId="21" fillId="38" borderId="15" xfId="0" applyNumberFormat="1" applyFont="1" applyFill="1" applyBorder="1"/>
    <xf numFmtId="0" fontId="26" fillId="38" borderId="0" xfId="0" applyFont="1" applyFill="1" applyProtection="1">
      <protection locked="0"/>
    </xf>
    <xf numFmtId="0" fontId="0" fillId="38" borderId="0" xfId="0" applyFill="1" applyAlignment="1" applyProtection="1">
      <protection locked="0"/>
    </xf>
    <xf numFmtId="0" fontId="0" fillId="38" borderId="0" xfId="0" applyFill="1" applyProtection="1">
      <protection locked="0"/>
    </xf>
    <xf numFmtId="0" fontId="0" fillId="38" borderId="0" xfId="0" applyFill="1" applyAlignment="1" applyProtection="1">
      <alignment horizontal="center"/>
      <protection locked="0"/>
    </xf>
    <xf numFmtId="0" fontId="21" fillId="38" borderId="0" xfId="0" applyFont="1" applyFill="1" applyAlignment="1" applyProtection="1">
      <alignment horizontal="center"/>
    </xf>
    <xf numFmtId="8" fontId="21" fillId="38" borderId="0" xfId="0" applyNumberFormat="1" applyFont="1" applyFill="1" applyAlignment="1" applyProtection="1"/>
    <xf numFmtId="0" fontId="21" fillId="38" borderId="0" xfId="0" applyFont="1" applyFill="1" applyProtection="1"/>
    <xf numFmtId="0" fontId="21" fillId="38" borderId="15" xfId="0" applyFont="1" applyFill="1" applyBorder="1" applyAlignment="1" applyProtection="1">
      <alignment horizontal="center"/>
    </xf>
    <xf numFmtId="8" fontId="21" fillId="38" borderId="15" xfId="0" applyNumberFormat="1" applyFont="1" applyFill="1" applyBorder="1" applyAlignment="1" applyProtection="1"/>
    <xf numFmtId="8" fontId="21" fillId="38" borderId="0" xfId="0" applyNumberFormat="1" applyFont="1" applyFill="1" applyAlignment="1" applyProtection="1">
      <alignment horizontal="center"/>
    </xf>
    <xf numFmtId="8" fontId="21" fillId="38" borderId="0" xfId="0" applyNumberFormat="1" applyFont="1" applyFill="1" applyProtection="1"/>
    <xf numFmtId="8" fontId="21" fillId="38" borderId="15" xfId="0" applyNumberFormat="1" applyFont="1" applyFill="1" applyBorder="1" applyProtection="1"/>
    <xf numFmtId="0" fontId="0" fillId="38" borderId="0" xfId="0" applyFill="1" applyProtection="1"/>
    <xf numFmtId="8" fontId="0" fillId="38" borderId="0" xfId="0" applyNumberFormat="1" applyFill="1" applyProtection="1"/>
    <xf numFmtId="8" fontId="22" fillId="38" borderId="16" xfId="0" applyNumberFormat="1" applyFont="1" applyFill="1" applyBorder="1" applyProtection="1"/>
    <xf numFmtId="0" fontId="0" fillId="38" borderId="0" xfId="0" applyFill="1" applyAlignment="1" applyProtection="1"/>
    <xf numFmtId="0" fontId="0" fillId="38" borderId="0" xfId="0" applyFill="1" applyAlignment="1" applyProtection="1">
      <alignment horizontal="center"/>
    </xf>
    <xf numFmtId="8" fontId="22" fillId="39" borderId="16" xfId="0" applyNumberFormat="1" applyFont="1" applyFill="1" applyBorder="1" applyProtection="1"/>
    <xf numFmtId="8" fontId="22" fillId="39" borderId="16" xfId="0" applyNumberFormat="1" applyFont="1" applyFill="1" applyBorder="1"/>
    <xf numFmtId="8" fontId="21" fillId="38" borderId="0" xfId="0" applyNumberFormat="1" applyFont="1" applyFill="1" applyAlignment="1">
      <alignment horizontal="right"/>
    </xf>
    <xf numFmtId="8" fontId="21" fillId="38" borderId="0" xfId="0" applyNumberFormat="1" applyFont="1" applyFill="1" applyAlignment="1" applyProtection="1">
      <alignment horizontal="right"/>
    </xf>
    <xf numFmtId="0" fontId="0" fillId="0" borderId="13" xfId="0" applyBorder="1" applyAlignment="1">
      <alignment horizontal="right"/>
    </xf>
    <xf numFmtId="1" fontId="0" fillId="0" borderId="10" xfId="0" applyNumberFormat="1" applyBorder="1"/>
    <xf numFmtId="3" fontId="0" fillId="0" borderId="10" xfId="0" applyNumberFormat="1" applyBorder="1"/>
    <xf numFmtId="0" fontId="19" fillId="0" borderId="13" xfId="0" applyFont="1" applyBorder="1"/>
    <xf numFmtId="0" fontId="19" fillId="0" borderId="12" xfId="0" applyFont="1" applyBorder="1"/>
    <xf numFmtId="164" fontId="0" fillId="0" borderId="12" xfId="0" applyNumberFormat="1" applyBorder="1"/>
    <xf numFmtId="0" fontId="18" fillId="0" borderId="10" xfId="0" applyFont="1" applyBorder="1"/>
    <xf numFmtId="0" fontId="18" fillId="0" borderId="0" xfId="0" applyFont="1"/>
    <xf numFmtId="0" fontId="0" fillId="38" borderId="0" xfId="0" applyFill="1" applyBorder="1" applyAlignment="1" applyProtection="1">
      <alignment horizontal="left" wrapText="1"/>
    </xf>
    <xf numFmtId="0" fontId="0" fillId="37" borderId="17" xfId="0" applyFill="1" applyBorder="1" applyAlignment="1" applyProtection="1">
      <alignment horizontal="center"/>
      <protection locked="0"/>
    </xf>
    <xf numFmtId="0" fontId="0" fillId="37" borderId="14" xfId="0" applyFill="1" applyBorder="1" applyAlignment="1" applyProtection="1">
      <alignment horizontal="center"/>
      <protection locked="0"/>
    </xf>
    <xf numFmtId="165" fontId="25" fillId="38" borderId="17" xfId="0" applyNumberFormat="1" applyFont="1" applyFill="1" applyBorder="1" applyAlignment="1" applyProtection="1">
      <alignment horizontal="center"/>
    </xf>
    <xf numFmtId="165" fontId="25" fillId="38" borderId="18" xfId="0" applyNumberFormat="1" applyFont="1" applyFill="1" applyBorder="1" applyAlignment="1" applyProtection="1">
      <alignment horizontal="center"/>
    </xf>
    <xf numFmtId="165" fontId="25" fillId="38" borderId="14" xfId="0" applyNumberFormat="1" applyFont="1" applyFill="1" applyBorder="1" applyAlignment="1" applyProtection="1">
      <alignment horizontal="center"/>
    </xf>
    <xf numFmtId="0" fontId="21" fillId="37" borderId="17" xfId="0" applyFont="1" applyFill="1" applyBorder="1" applyAlignment="1" applyProtection="1">
      <alignment horizontal="center"/>
      <protection locked="0"/>
    </xf>
    <xf numFmtId="0" fontId="21" fillId="37" borderId="18" xfId="0" applyFont="1" applyFill="1" applyBorder="1" applyAlignment="1" applyProtection="1">
      <alignment horizontal="center"/>
      <protection locked="0"/>
    </xf>
    <xf numFmtId="0" fontId="21" fillId="37" borderId="14" xfId="0" applyFont="1" applyFill="1" applyBorder="1" applyAlignment="1" applyProtection="1">
      <alignment horizontal="center"/>
      <protection locked="0"/>
    </xf>
    <xf numFmtId="0" fontId="21" fillId="37" borderId="15" xfId="0" applyFont="1" applyFill="1" applyBorder="1" applyAlignment="1" applyProtection="1">
      <alignment horizontal="center"/>
      <protection locked="0"/>
    </xf>
    <xf numFmtId="0" fontId="21" fillId="37" borderId="0" xfId="0" applyFont="1" applyFill="1" applyAlignment="1" applyProtection="1">
      <alignment horizontal="center"/>
      <protection locked="0"/>
    </xf>
    <xf numFmtId="0" fontId="20" fillId="38" borderId="0" xfId="0" applyFont="1" applyFill="1" applyAlignment="1">
      <alignment horizontal="center"/>
    </xf>
    <xf numFmtId="0" fontId="27" fillId="38" borderId="0" xfId="0" applyFont="1" applyFill="1" applyAlignment="1">
      <alignment horizontal="center"/>
    </xf>
    <xf numFmtId="0" fontId="26" fillId="38" borderId="0" xfId="0" applyFont="1" applyFill="1" applyAlignment="1">
      <alignment horizontal="center"/>
    </xf>
    <xf numFmtId="0" fontId="21" fillId="35" borderId="0" xfId="0" applyFont="1" applyFill="1" applyAlignment="1" applyProtection="1">
      <alignment horizontal="center"/>
      <protection locked="0"/>
    </xf>
    <xf numFmtId="0" fontId="21" fillId="35" borderId="15" xfId="0" applyFont="1" applyFill="1" applyBorder="1" applyAlignment="1" applyProtection="1">
      <alignment horizontal="center"/>
      <protection locked="0"/>
    </xf>
    <xf numFmtId="0" fontId="0" fillId="38" borderId="0" xfId="0" applyFill="1" applyBorder="1" applyAlignment="1">
      <alignment horizontal="left" wrapText="1"/>
    </xf>
    <xf numFmtId="0" fontId="21" fillId="35" borderId="17" xfId="0" applyFont="1" applyFill="1" applyBorder="1" applyAlignment="1" applyProtection="1">
      <alignment horizontal="left"/>
      <protection locked="0"/>
    </xf>
    <xf numFmtId="0" fontId="21" fillId="35" borderId="18" xfId="0" applyFont="1" applyFill="1" applyBorder="1" applyAlignment="1" applyProtection="1">
      <alignment horizontal="left"/>
      <protection locked="0"/>
    </xf>
    <xf numFmtId="0" fontId="21" fillId="35" borderId="14" xfId="0" applyFont="1" applyFill="1" applyBorder="1" applyAlignment="1" applyProtection="1">
      <alignment horizontal="left"/>
      <protection locked="0"/>
    </xf>
    <xf numFmtId="165" fontId="25" fillId="38" borderId="17" xfId="0" applyNumberFormat="1" applyFont="1" applyFill="1" applyBorder="1" applyAlignment="1">
      <alignment horizontal="center"/>
    </xf>
    <xf numFmtId="165" fontId="25" fillId="38" borderId="18" xfId="0" applyNumberFormat="1" applyFont="1" applyFill="1" applyBorder="1" applyAlignment="1">
      <alignment horizontal="center"/>
    </xf>
    <xf numFmtId="165" fontId="25" fillId="38" borderId="14" xfId="0" applyNumberFormat="1" applyFont="1" applyFill="1" applyBorder="1" applyAlignment="1">
      <alignment horizontal="center"/>
    </xf>
    <xf numFmtId="0" fontId="0" fillId="35" borderId="17" xfId="0" applyFill="1" applyBorder="1" applyAlignment="1" applyProtection="1">
      <alignment horizontal="center"/>
      <protection locked="0"/>
    </xf>
    <xf numFmtId="0" fontId="0" fillId="35" borderId="14" xfId="0" applyFill="1" applyBorder="1" applyAlignment="1" applyProtection="1">
      <alignment horizontal="center"/>
      <protection locked="0"/>
    </xf>
    <xf numFmtId="0" fontId="0" fillId="40" borderId="17" xfId="0" applyFill="1" applyBorder="1" applyAlignment="1" applyProtection="1">
      <alignment horizontal="center"/>
      <protection locked="0"/>
    </xf>
    <xf numFmtId="0" fontId="0" fillId="40" borderId="14" xfId="0" applyFill="1" applyBorder="1" applyAlignment="1" applyProtection="1">
      <alignment horizontal="center"/>
      <protection locked="0"/>
    </xf>
    <xf numFmtId="0" fontId="21" fillId="40" borderId="17" xfId="0" applyFont="1" applyFill="1" applyBorder="1" applyAlignment="1" applyProtection="1">
      <alignment horizontal="center"/>
      <protection locked="0"/>
    </xf>
    <xf numFmtId="0" fontId="21" fillId="40" borderId="18" xfId="0" applyFont="1" applyFill="1" applyBorder="1" applyAlignment="1" applyProtection="1">
      <alignment horizontal="center"/>
      <protection locked="0"/>
    </xf>
    <xf numFmtId="0" fontId="21" fillId="40" borderId="14" xfId="0" applyFont="1" applyFill="1" applyBorder="1" applyAlignment="1" applyProtection="1">
      <alignment horizontal="center"/>
      <protection locked="0"/>
    </xf>
    <xf numFmtId="0" fontId="21" fillId="40" borderId="0" xfId="0" applyFont="1" applyFill="1" applyAlignment="1" applyProtection="1">
      <alignment horizontal="center"/>
      <protection locked="0"/>
    </xf>
    <xf numFmtId="0" fontId="21" fillId="40" borderId="15" xfId="0" applyFont="1" applyFill="1" applyBorder="1" applyAlignment="1" applyProtection="1">
      <alignment horizontal="center"/>
      <protection locked="0"/>
    </xf>
    <xf numFmtId="0" fontId="0" fillId="36" borderId="17" xfId="0" applyFill="1" applyBorder="1" applyAlignment="1" applyProtection="1">
      <alignment horizontal="center"/>
      <protection locked="0"/>
    </xf>
    <xf numFmtId="0" fontId="0" fillId="36" borderId="14" xfId="0" applyFill="1" applyBorder="1" applyAlignment="1" applyProtection="1">
      <alignment horizontal="center"/>
      <protection locked="0"/>
    </xf>
    <xf numFmtId="0" fontId="21" fillId="36" borderId="17" xfId="0" applyFont="1" applyFill="1" applyBorder="1" applyAlignment="1" applyProtection="1">
      <alignment horizontal="center"/>
      <protection locked="0"/>
    </xf>
    <xf numFmtId="0" fontId="21" fillId="36" borderId="18" xfId="0" applyFont="1" applyFill="1" applyBorder="1" applyAlignment="1" applyProtection="1">
      <alignment horizontal="center"/>
      <protection locked="0"/>
    </xf>
    <xf numFmtId="0" fontId="21" fillId="36" borderId="14" xfId="0" applyFont="1" applyFill="1" applyBorder="1" applyAlignment="1" applyProtection="1">
      <alignment horizontal="center"/>
      <protection locked="0"/>
    </xf>
    <xf numFmtId="0" fontId="21" fillId="36" borderId="0" xfId="0" applyFont="1" applyFill="1" applyAlignment="1" applyProtection="1">
      <alignment horizontal="center"/>
      <protection locked="0"/>
    </xf>
    <xf numFmtId="0" fontId="21" fillId="36" borderId="15" xfId="0" applyFont="1" applyFill="1" applyBorder="1" applyAlignment="1" applyProtection="1">
      <alignment horizontal="center"/>
      <protection locked="0"/>
    </xf>
    <xf numFmtId="0" fontId="0" fillId="41" borderId="17" xfId="0" applyFill="1" applyBorder="1" applyAlignment="1" applyProtection="1">
      <alignment horizontal="center"/>
      <protection locked="0"/>
    </xf>
    <xf numFmtId="0" fontId="0" fillId="41" borderId="14" xfId="0" applyFill="1" applyBorder="1" applyAlignment="1" applyProtection="1">
      <alignment horizontal="center"/>
      <protection locked="0"/>
    </xf>
    <xf numFmtId="0" fontId="21" fillId="41" borderId="17" xfId="0" applyFont="1" applyFill="1" applyBorder="1" applyAlignment="1" applyProtection="1">
      <alignment horizontal="center"/>
      <protection locked="0"/>
    </xf>
    <xf numFmtId="0" fontId="21" fillId="41" borderId="18" xfId="0" applyFont="1" applyFill="1" applyBorder="1" applyAlignment="1" applyProtection="1">
      <alignment horizontal="center"/>
      <protection locked="0"/>
    </xf>
    <xf numFmtId="0" fontId="21" fillId="41" borderId="14" xfId="0" applyFont="1" applyFill="1" applyBorder="1" applyAlignment="1" applyProtection="1">
      <alignment horizontal="center"/>
      <protection locked="0"/>
    </xf>
    <xf numFmtId="0" fontId="21" fillId="41" borderId="0" xfId="0" applyFont="1" applyFill="1" applyAlignment="1" applyProtection="1">
      <alignment horizontal="center"/>
      <protection locked="0"/>
    </xf>
    <xf numFmtId="0" fontId="21" fillId="41" borderId="15" xfId="0" applyFont="1" applyFill="1" applyBorder="1" applyAlignment="1" applyProtection="1">
      <alignment horizontal="center"/>
      <protection locked="0"/>
    </xf>
    <xf numFmtId="164" fontId="16" fillId="33" borderId="10" xfId="0" applyNumberFormat="1" applyFont="1" applyFill="1" applyBorder="1" applyAlignment="1">
      <alignment horizontal="center" vertical="top" wrapText="1"/>
    </xf>
    <xf numFmtId="164" fontId="16" fillId="35" borderId="10" xfId="0" applyNumberFormat="1" applyFont="1" applyFill="1" applyBorder="1" applyAlignment="1">
      <alignment horizontal="center" vertical="top" wrapText="1"/>
    </xf>
    <xf numFmtId="164" fontId="16" fillId="37" borderId="10" xfId="0" applyNumberFormat="1" applyFont="1" applyFill="1" applyBorder="1" applyAlignment="1">
      <alignment horizontal="center" vertical="top" wrapText="1"/>
    </xf>
    <xf numFmtId="1" fontId="16" fillId="0" borderId="10" xfId="0" applyNumberFormat="1" applyFont="1" applyBorder="1" applyAlignment="1">
      <alignment horizontal="center" vertical="top" wrapText="1"/>
    </xf>
    <xf numFmtId="0" fontId="16" fillId="0" borderId="10" xfId="0" applyFont="1" applyBorder="1" applyAlignment="1">
      <alignment horizontal="center" vertical="top" wrapText="1"/>
    </xf>
    <xf numFmtId="164" fontId="16" fillId="0" borderId="10" xfId="0" applyNumberFormat="1" applyFont="1" applyBorder="1" applyAlignment="1">
      <alignment horizontal="center" vertical="top" wrapText="1"/>
    </xf>
    <xf numFmtId="164" fontId="16" fillId="0" borderId="0" xfId="0" applyNumberFormat="1" applyFont="1" applyAlignment="1">
      <alignment horizontal="center" vertical="top" wrapText="1"/>
    </xf>
    <xf numFmtId="0" fontId="16" fillId="0" borderId="0" xfId="0" applyFont="1" applyAlignment="1">
      <alignment horizontal="center" vertical="top" wrapText="1"/>
    </xf>
    <xf numFmtId="1" fontId="16" fillId="0" borderId="0" xfId="0" applyNumberFormat="1" applyFont="1" applyAlignment="1">
      <alignment horizontal="center" vertical="top" wrapText="1"/>
    </xf>
    <xf numFmtId="164" fontId="16" fillId="0" borderId="13" xfId="0" applyNumberFormat="1" applyFont="1" applyBorder="1" applyAlignment="1">
      <alignment horizontal="center" wrapText="1"/>
    </xf>
    <xf numFmtId="0" fontId="0" fillId="0" borderId="12" xfId="0" applyBorder="1" applyAlignment="1">
      <alignment horizontal="center" wrapText="1"/>
    </xf>
    <xf numFmtId="0" fontId="0" fillId="0" borderId="11" xfId="0"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21BA2-0EBF-4589-8911-1C13E8B5E1B9}">
  <sheetPr>
    <tabColor theme="9" tint="0.79998168889431442"/>
    <pageSetUpPr fitToPage="1"/>
  </sheetPr>
  <dimension ref="A1:M32"/>
  <sheetViews>
    <sheetView workbookViewId="0">
      <selection activeCell="L8" sqref="L8:M8"/>
    </sheetView>
  </sheetViews>
  <sheetFormatPr defaultRowHeight="15" x14ac:dyDescent="0.25"/>
  <cols>
    <col min="2" max="2" width="5" style="75" customWidth="1"/>
    <col min="3" max="3" width="11.5703125" customWidth="1"/>
    <col min="10" max="10" width="9.28515625" bestFit="1" customWidth="1"/>
    <col min="11" max="11" width="9.140625" style="24"/>
    <col min="12" max="12" width="14.5703125" style="24" bestFit="1" customWidth="1"/>
    <col min="13" max="13" width="9.140625" style="24"/>
  </cols>
  <sheetData>
    <row r="1" spans="1:13" x14ac:dyDescent="0.25">
      <c r="A1" s="76"/>
      <c r="B1" s="77"/>
      <c r="C1" s="76"/>
      <c r="D1" s="76"/>
      <c r="E1" s="76"/>
      <c r="F1" s="76"/>
      <c r="G1" s="76"/>
      <c r="H1" s="76"/>
      <c r="I1" s="76"/>
      <c r="J1" s="76"/>
      <c r="K1" s="76"/>
      <c r="L1" s="76"/>
      <c r="M1" s="76"/>
    </row>
    <row r="2" spans="1:13" ht="23.25" x14ac:dyDescent="0.35">
      <c r="A2" s="76"/>
      <c r="B2" s="134" t="s">
        <v>1303</v>
      </c>
      <c r="C2" s="134"/>
      <c r="D2" s="134"/>
      <c r="E2" s="134"/>
      <c r="F2" s="134"/>
      <c r="G2" s="134"/>
      <c r="H2" s="134"/>
      <c r="I2" s="134"/>
      <c r="J2" s="134"/>
      <c r="K2" s="134"/>
      <c r="L2" s="134"/>
      <c r="M2" s="134"/>
    </row>
    <row r="3" spans="1:13" ht="23.25" x14ac:dyDescent="0.35">
      <c r="A3" s="76"/>
      <c r="B3" s="135" t="s">
        <v>1304</v>
      </c>
      <c r="C3" s="135"/>
      <c r="D3" s="135"/>
      <c r="E3" s="135"/>
      <c r="F3" s="135"/>
      <c r="G3" s="135"/>
      <c r="H3" s="135"/>
      <c r="I3" s="135"/>
      <c r="J3" s="135"/>
      <c r="K3" s="135"/>
      <c r="L3" s="135"/>
      <c r="M3" s="135"/>
    </row>
    <row r="4" spans="1:13" ht="23.25" x14ac:dyDescent="0.35">
      <c r="A4" s="76"/>
      <c r="B4" s="134" t="s">
        <v>1305</v>
      </c>
      <c r="C4" s="134"/>
      <c r="D4" s="134"/>
      <c r="E4" s="134"/>
      <c r="F4" s="134"/>
      <c r="G4" s="134"/>
      <c r="H4" s="134"/>
      <c r="I4" s="134"/>
      <c r="J4" s="134"/>
      <c r="K4" s="134"/>
      <c r="L4" s="134"/>
      <c r="M4" s="134"/>
    </row>
    <row r="5" spans="1:13" x14ac:dyDescent="0.25">
      <c r="A5" s="76"/>
      <c r="B5" s="77"/>
      <c r="C5" s="76"/>
      <c r="D5" s="76"/>
      <c r="E5" s="76"/>
      <c r="F5" s="76"/>
      <c r="G5" s="76"/>
      <c r="H5" s="76"/>
      <c r="I5" s="76"/>
      <c r="J5" s="76"/>
      <c r="K5" s="76"/>
      <c r="L5" s="76"/>
      <c r="M5" s="76"/>
    </row>
    <row r="6" spans="1:13" s="24" customFormat="1" ht="18.75" x14ac:dyDescent="0.3">
      <c r="A6" s="76"/>
      <c r="B6" s="83" t="s">
        <v>1313</v>
      </c>
      <c r="C6" s="76"/>
      <c r="D6" s="76"/>
      <c r="E6" s="126">
        <f ca="1">TODAY()</f>
        <v>44286</v>
      </c>
      <c r="F6" s="127"/>
      <c r="G6" s="127"/>
      <c r="H6" s="127"/>
      <c r="I6" s="127"/>
      <c r="J6" s="128"/>
      <c r="K6" s="76"/>
      <c r="L6" s="76"/>
      <c r="M6" s="76"/>
    </row>
    <row r="7" spans="1:13" s="24" customFormat="1" x14ac:dyDescent="0.25">
      <c r="A7" s="76"/>
      <c r="B7" s="77"/>
      <c r="C7" s="76"/>
      <c r="D7" s="76"/>
      <c r="E7" s="76"/>
      <c r="F7" s="76"/>
      <c r="G7" s="76"/>
      <c r="H7" s="76"/>
      <c r="I7" s="76"/>
      <c r="J7" s="76"/>
      <c r="K7" s="76"/>
      <c r="L7" s="76"/>
      <c r="M7" s="76"/>
    </row>
    <row r="8" spans="1:13" s="24" customFormat="1" ht="18.75" x14ac:dyDescent="0.3">
      <c r="A8" s="76"/>
      <c r="B8" s="83" t="s">
        <v>1311</v>
      </c>
      <c r="C8" s="83"/>
      <c r="D8" s="83"/>
      <c r="E8" s="129"/>
      <c r="F8" s="130"/>
      <c r="G8" s="130"/>
      <c r="H8" s="130"/>
      <c r="I8" s="130"/>
      <c r="J8" s="131"/>
      <c r="K8" s="84" t="s">
        <v>1312</v>
      </c>
      <c r="L8" s="124"/>
      <c r="M8" s="125"/>
    </row>
    <row r="9" spans="1:13" x14ac:dyDescent="0.25">
      <c r="A9" s="76"/>
      <c r="B9" s="77"/>
      <c r="C9" s="76"/>
      <c r="D9" s="76"/>
      <c r="E9" s="76"/>
      <c r="F9" s="76"/>
      <c r="G9" s="76"/>
      <c r="H9" s="76"/>
      <c r="I9" s="76"/>
      <c r="J9" s="76"/>
      <c r="K9" s="76"/>
      <c r="L9" s="76"/>
      <c r="M9" s="76"/>
    </row>
    <row r="10" spans="1:13" ht="18.75" x14ac:dyDescent="0.3">
      <c r="A10" s="76"/>
      <c r="B10" s="85"/>
      <c r="C10" s="136" t="s">
        <v>1310</v>
      </c>
      <c r="D10" s="136"/>
      <c r="E10" s="136"/>
      <c r="F10" s="136"/>
      <c r="G10" s="136"/>
      <c r="H10" s="136"/>
      <c r="I10" s="86"/>
      <c r="J10" s="94" t="s">
        <v>1301</v>
      </c>
      <c r="K10" s="94"/>
      <c r="L10" s="94" t="s">
        <v>1302</v>
      </c>
      <c r="M10" s="94"/>
    </row>
    <row r="11" spans="1:13" ht="18.75" x14ac:dyDescent="0.3">
      <c r="A11" s="76"/>
      <c r="B11" s="77">
        <v>1</v>
      </c>
      <c r="C11" s="133"/>
      <c r="D11" s="133"/>
      <c r="E11" s="133"/>
      <c r="F11" s="133"/>
      <c r="G11" s="133"/>
      <c r="H11" s="133"/>
      <c r="I11" s="76"/>
      <c r="J11" s="98" t="str">
        <f>IFERROR(VLOOKUP(C11,Radiology!B:F,5,),"")</f>
        <v/>
      </c>
      <c r="K11" s="98"/>
      <c r="L11" s="99" t="str">
        <f>IFERROR(VLOOKUP(C11,Radiology!B:E,4,),"")</f>
        <v/>
      </c>
      <c r="M11" s="95"/>
    </row>
    <row r="12" spans="1:13" ht="18.75" x14ac:dyDescent="0.3">
      <c r="A12" s="76"/>
      <c r="B12" s="77">
        <v>2</v>
      </c>
      <c r="C12" s="133"/>
      <c r="D12" s="133"/>
      <c r="E12" s="133"/>
      <c r="F12" s="133"/>
      <c r="G12" s="133"/>
      <c r="H12" s="133"/>
      <c r="I12" s="76"/>
      <c r="J12" s="98" t="str">
        <f>IFERROR(VLOOKUP(C12,Radiology!B:F,5,),"")</f>
        <v/>
      </c>
      <c r="K12" s="100"/>
      <c r="L12" s="99" t="str">
        <f>IFERROR(VLOOKUP(C12,Radiology!B:E,4,),"")</f>
        <v/>
      </c>
      <c r="M12" s="96"/>
    </row>
    <row r="13" spans="1:13" ht="18.75" x14ac:dyDescent="0.3">
      <c r="A13" s="76"/>
      <c r="B13" s="77">
        <v>3</v>
      </c>
      <c r="C13" s="133"/>
      <c r="D13" s="133"/>
      <c r="E13" s="133"/>
      <c r="F13" s="133"/>
      <c r="G13" s="133"/>
      <c r="H13" s="133"/>
      <c r="I13" s="76"/>
      <c r="J13" s="98" t="str">
        <f>IFERROR(VLOOKUP(C13,Radiology!B:F,5,),"")</f>
        <v/>
      </c>
      <c r="K13" s="100"/>
      <c r="L13" s="99" t="str">
        <f>IFERROR(VLOOKUP(C13,Radiology!B:E,4,),"")</f>
        <v/>
      </c>
      <c r="M13" s="96"/>
    </row>
    <row r="14" spans="1:13" ht="18.75" x14ac:dyDescent="0.3">
      <c r="A14" s="76"/>
      <c r="B14" s="77">
        <v>4</v>
      </c>
      <c r="C14" s="133"/>
      <c r="D14" s="133"/>
      <c r="E14" s="133"/>
      <c r="F14" s="133"/>
      <c r="G14" s="133"/>
      <c r="H14" s="133"/>
      <c r="I14" s="76"/>
      <c r="J14" s="98" t="str">
        <f>IFERROR(VLOOKUP(C14,Radiology!B:F,5,),"")</f>
        <v/>
      </c>
      <c r="K14" s="98"/>
      <c r="L14" s="99" t="str">
        <f>IFERROR(VLOOKUP(C14,Radiology!B:E,4,),"")</f>
        <v/>
      </c>
      <c r="M14" s="97"/>
    </row>
    <row r="15" spans="1:13" s="24" customFormat="1" ht="18.75" x14ac:dyDescent="0.3">
      <c r="A15" s="76"/>
      <c r="B15" s="77">
        <v>5</v>
      </c>
      <c r="C15" s="132"/>
      <c r="D15" s="132"/>
      <c r="E15" s="132"/>
      <c r="F15" s="132"/>
      <c r="G15" s="132"/>
      <c r="H15" s="132"/>
      <c r="I15" s="79"/>
      <c r="J15" s="101" t="str">
        <f>IFERROR(VLOOKUP(C15,Radiology!B:F,5,),"")</f>
        <v/>
      </c>
      <c r="K15" s="101"/>
      <c r="L15" s="102" t="str">
        <f>IFERROR(VLOOKUP(C15,Radiology!B:E,4,),"")</f>
        <v/>
      </c>
      <c r="M15" s="97"/>
    </row>
    <row r="16" spans="1:13" s="24" customFormat="1" ht="18.75" x14ac:dyDescent="0.3">
      <c r="A16" s="76"/>
      <c r="B16" s="110"/>
      <c r="C16" s="106"/>
      <c r="D16" s="106"/>
      <c r="E16" s="106"/>
      <c r="F16" s="106"/>
      <c r="G16" s="106"/>
      <c r="H16" s="106"/>
      <c r="I16" s="106"/>
      <c r="J16" s="100"/>
      <c r="K16" s="98"/>
      <c r="L16" s="103"/>
      <c r="M16" s="110"/>
    </row>
    <row r="17" spans="1:13" s="24" customFormat="1" ht="18.75" x14ac:dyDescent="0.3">
      <c r="A17" s="76"/>
      <c r="B17" s="110"/>
      <c r="C17" s="106"/>
      <c r="D17" s="100" t="s">
        <v>1306</v>
      </c>
      <c r="E17" s="106"/>
      <c r="F17" s="106"/>
      <c r="G17" s="106"/>
      <c r="H17" s="106"/>
      <c r="I17" s="106"/>
      <c r="J17" s="100"/>
      <c r="K17" s="98"/>
      <c r="L17" s="114">
        <f>SUM(L11:L16)</f>
        <v>0</v>
      </c>
      <c r="M17" s="110"/>
    </row>
    <row r="18" spans="1:13" ht="18.75" x14ac:dyDescent="0.3">
      <c r="A18" s="76"/>
      <c r="B18" s="110"/>
      <c r="C18" s="106"/>
      <c r="D18" s="106"/>
      <c r="E18" s="106"/>
      <c r="F18" s="106"/>
      <c r="G18" s="106"/>
      <c r="H18" s="106"/>
      <c r="I18" s="106"/>
      <c r="J18" s="100"/>
      <c r="K18" s="100"/>
      <c r="L18" s="104"/>
      <c r="M18" s="106"/>
    </row>
    <row r="19" spans="1:13" ht="18.75" x14ac:dyDescent="0.3">
      <c r="A19" s="76"/>
      <c r="B19" s="110"/>
      <c r="C19" s="106"/>
      <c r="D19" s="100" t="s">
        <v>1307</v>
      </c>
      <c r="E19" s="106"/>
      <c r="F19" s="106"/>
      <c r="G19" s="106"/>
      <c r="H19" s="106"/>
      <c r="I19" s="106"/>
      <c r="J19" s="100"/>
      <c r="K19" s="100"/>
      <c r="L19" s="105">
        <f>-L17*0.4</f>
        <v>0</v>
      </c>
      <c r="M19" s="106"/>
    </row>
    <row r="20" spans="1:13" s="24" customFormat="1" ht="15.75" thickBot="1" x14ac:dyDescent="0.3">
      <c r="A20" s="76"/>
      <c r="B20" s="110"/>
      <c r="C20" s="106"/>
      <c r="D20" s="106"/>
      <c r="E20" s="106"/>
      <c r="F20" s="106"/>
      <c r="G20" s="106"/>
      <c r="H20" s="106"/>
      <c r="I20" s="106"/>
      <c r="J20" s="106"/>
      <c r="K20" s="106"/>
      <c r="L20" s="107"/>
      <c r="M20" s="106"/>
    </row>
    <row r="21" spans="1:13" s="24" customFormat="1" ht="21" thickBot="1" x14ac:dyDescent="0.45">
      <c r="A21" s="76"/>
      <c r="B21" s="110"/>
      <c r="C21" s="106"/>
      <c r="D21" s="100" t="s">
        <v>1308</v>
      </c>
      <c r="E21" s="106"/>
      <c r="F21" s="106"/>
      <c r="G21" s="106"/>
      <c r="H21" s="106"/>
      <c r="I21" s="106"/>
      <c r="J21" s="106"/>
      <c r="K21" s="106"/>
      <c r="L21" s="108">
        <f>+L17+L19</f>
        <v>0</v>
      </c>
      <c r="M21" s="106"/>
    </row>
    <row r="22" spans="1:13" s="24" customFormat="1" x14ac:dyDescent="0.25">
      <c r="A22" s="76"/>
      <c r="B22" s="110"/>
      <c r="C22" s="106"/>
      <c r="D22" s="106"/>
      <c r="E22" s="106"/>
      <c r="F22" s="106"/>
      <c r="G22" s="106"/>
      <c r="H22" s="106"/>
      <c r="I22" s="106"/>
      <c r="J22" s="106"/>
      <c r="K22" s="106"/>
      <c r="L22" s="107"/>
      <c r="M22" s="106"/>
    </row>
    <row r="23" spans="1:13" s="24" customFormat="1" ht="15.75" thickBot="1" x14ac:dyDescent="0.3">
      <c r="A23" s="76"/>
      <c r="B23" s="110"/>
      <c r="C23" s="106"/>
      <c r="D23" s="106"/>
      <c r="E23" s="106"/>
      <c r="F23" s="106"/>
      <c r="G23" s="106"/>
      <c r="H23" s="106"/>
      <c r="I23" s="106"/>
      <c r="J23" s="106"/>
      <c r="K23" s="106"/>
      <c r="L23" s="107"/>
      <c r="M23" s="106"/>
    </row>
    <row r="24" spans="1:13" ht="21" thickBot="1" x14ac:dyDescent="0.45">
      <c r="A24" s="76"/>
      <c r="B24" s="110"/>
      <c r="C24" s="106"/>
      <c r="D24" s="100" t="s">
        <v>1309</v>
      </c>
      <c r="E24" s="106"/>
      <c r="F24" s="106"/>
      <c r="G24" s="106"/>
      <c r="H24" s="106"/>
      <c r="I24" s="109"/>
      <c r="J24" s="109"/>
      <c r="K24" s="110"/>
      <c r="L24" s="111">
        <f>+L21*0.25</f>
        <v>0</v>
      </c>
      <c r="M24" s="110"/>
    </row>
    <row r="25" spans="1:13" x14ac:dyDescent="0.25">
      <c r="A25" s="76"/>
      <c r="B25" s="110"/>
      <c r="C25" s="106"/>
      <c r="D25" s="106"/>
      <c r="E25" s="106"/>
      <c r="F25" s="106"/>
      <c r="G25" s="106"/>
      <c r="H25" s="106"/>
      <c r="I25" s="106"/>
      <c r="J25" s="106"/>
      <c r="K25" s="106"/>
      <c r="L25" s="107"/>
      <c r="M25" s="106"/>
    </row>
    <row r="26" spans="1:13" x14ac:dyDescent="0.25">
      <c r="A26" s="76"/>
      <c r="B26" s="110"/>
      <c r="C26" s="106"/>
      <c r="D26" s="106"/>
      <c r="E26" s="106"/>
      <c r="F26" s="106"/>
      <c r="G26" s="106"/>
      <c r="H26" s="106"/>
      <c r="I26" s="106"/>
      <c r="J26" s="106"/>
      <c r="K26" s="106"/>
      <c r="L26" s="107"/>
      <c r="M26" s="106"/>
    </row>
    <row r="27" spans="1:13" ht="52.5" customHeight="1" x14ac:dyDescent="0.25">
      <c r="A27" s="76"/>
      <c r="B27" s="110"/>
      <c r="C27" s="123" t="s">
        <v>1314</v>
      </c>
      <c r="D27" s="123"/>
      <c r="E27" s="123"/>
      <c r="F27" s="123"/>
      <c r="G27" s="123"/>
      <c r="H27" s="123"/>
      <c r="I27" s="123"/>
      <c r="J27" s="123"/>
      <c r="K27" s="123"/>
      <c r="L27" s="123"/>
      <c r="M27" s="123"/>
    </row>
    <row r="28" spans="1:13" x14ac:dyDescent="0.25">
      <c r="A28" s="76"/>
      <c r="B28" s="77"/>
      <c r="C28" s="76"/>
      <c r="D28" s="76"/>
      <c r="E28" s="76"/>
      <c r="F28" s="76"/>
      <c r="G28" s="76"/>
      <c r="H28" s="76"/>
      <c r="I28" s="76"/>
      <c r="J28" s="76"/>
      <c r="K28" s="76"/>
      <c r="L28" s="76"/>
      <c r="M28" s="76"/>
    </row>
    <row r="29" spans="1:13" x14ac:dyDescent="0.25">
      <c r="A29" s="76"/>
      <c r="B29" s="77"/>
      <c r="C29" s="76"/>
      <c r="D29" s="76"/>
      <c r="E29" s="76"/>
      <c r="F29" s="76"/>
      <c r="G29" s="76"/>
      <c r="H29" s="76"/>
      <c r="I29" s="76"/>
      <c r="J29" s="76"/>
      <c r="K29" s="76"/>
      <c r="L29" s="76"/>
      <c r="M29" s="76"/>
    </row>
    <row r="30" spans="1:13" x14ac:dyDescent="0.25">
      <c r="A30" s="76"/>
      <c r="B30" s="77"/>
      <c r="C30" s="76"/>
      <c r="D30" s="76"/>
      <c r="E30" s="76"/>
      <c r="F30" s="76"/>
      <c r="G30" s="76"/>
      <c r="H30" s="76"/>
      <c r="I30" s="76"/>
      <c r="J30" s="76"/>
      <c r="K30" s="76"/>
      <c r="L30" s="76"/>
      <c r="M30" s="76"/>
    </row>
    <row r="31" spans="1:13" x14ac:dyDescent="0.25">
      <c r="A31" s="76"/>
      <c r="B31" s="77"/>
      <c r="C31" s="76"/>
      <c r="D31" s="76"/>
      <c r="E31" s="76"/>
      <c r="F31" s="76"/>
      <c r="G31" s="76"/>
      <c r="H31" s="76"/>
      <c r="I31" s="76"/>
      <c r="J31" s="76"/>
      <c r="K31" s="76"/>
      <c r="L31" s="76"/>
      <c r="M31" s="76"/>
    </row>
    <row r="32" spans="1:13" x14ac:dyDescent="0.25">
      <c r="A32" s="76"/>
      <c r="B32" s="77"/>
      <c r="C32" s="76"/>
      <c r="D32" s="76"/>
      <c r="E32" s="76"/>
      <c r="F32" s="76"/>
      <c r="G32" s="76"/>
      <c r="H32" s="76"/>
      <c r="I32" s="76"/>
      <c r="J32" s="76"/>
      <c r="K32" s="76"/>
      <c r="L32" s="76"/>
      <c r="M32" s="76"/>
    </row>
  </sheetData>
  <sheetProtection algorithmName="SHA-512" hashValue="RFJ9dicICyNCddyv94KnD9gSL1d+EU7p3IcTxxuctIPaHdaJUWAJQJUq4Q9X2bVXlGzE25rS+jG9P3Q8CKqcuQ==" saltValue="9pBz30iXccuX6l5ZQUAiZw==" spinCount="100000" sheet="1" objects="1" scenarios="1" formatColumns="0"/>
  <mergeCells count="13">
    <mergeCell ref="B2:M2"/>
    <mergeCell ref="B3:M3"/>
    <mergeCell ref="B4:M4"/>
    <mergeCell ref="C10:H10"/>
    <mergeCell ref="C11:H11"/>
    <mergeCell ref="C27:M27"/>
    <mergeCell ref="L8:M8"/>
    <mergeCell ref="E6:J6"/>
    <mergeCell ref="E8:J8"/>
    <mergeCell ref="C15:H15"/>
    <mergeCell ref="C12:H12"/>
    <mergeCell ref="C13:H13"/>
    <mergeCell ref="C14:H14"/>
  </mergeCells>
  <printOptions horizontalCentered="1"/>
  <pageMargins left="0.2" right="0.2" top="0.5" bottom="0.5" header="0.3" footer="0.3"/>
  <pageSetup orientation="landscape" r:id="rId1"/>
  <headerFooter>
    <oddFooter>&amp;L&amp;"-,Bold Italic"Revision Date: 10/30/20&amp;R&amp;D - &amp;T</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3DCFE1D-2298-4F14-9E02-B2F0AFF2AAB7}">
          <x14:formula1>
            <xm:f>Radiology!$B:$B</xm:f>
          </x14:formula1>
          <xm:sqref>C11:H15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90"/>
  <sheetViews>
    <sheetView workbookViewId="0">
      <pane xSplit="1" ySplit="4" topLeftCell="B5" activePane="bottomRight" state="frozen"/>
      <selection activeCell="B44" sqref="B44"/>
      <selection pane="topRight" activeCell="B44" sqref="B44"/>
      <selection pane="bottomLeft" activeCell="B44" sqref="B44"/>
      <selection pane="bottomRight"/>
    </sheetView>
  </sheetViews>
  <sheetFormatPr defaultRowHeight="15" x14ac:dyDescent="0.25"/>
  <cols>
    <col min="1" max="1" width="15.42578125" style="6" customWidth="1"/>
    <col min="2" max="2" width="54.5703125" style="6" bestFit="1" customWidth="1"/>
    <col min="3" max="3" width="15.42578125" style="6" customWidth="1"/>
    <col min="4" max="4" width="11.7109375" style="7" customWidth="1"/>
    <col min="5" max="5" width="3" style="7" customWidth="1"/>
    <col min="6" max="6" width="17.140625" style="7" customWidth="1"/>
    <col min="7" max="7" width="9.28515625" style="7" customWidth="1"/>
    <col min="8" max="8" width="10.140625" style="7" customWidth="1"/>
    <col min="9" max="9" width="3" style="7" customWidth="1"/>
    <col min="10" max="10" width="9.140625" style="7"/>
    <col min="11" max="11" width="11.7109375" style="7" customWidth="1"/>
    <col min="12" max="12" width="3" style="7" customWidth="1"/>
    <col min="13" max="13" width="9.140625" style="7"/>
    <col min="14" max="14" width="11.7109375" style="7" customWidth="1"/>
    <col min="15" max="15" width="9.140625" style="7"/>
    <col min="16" max="16384" width="9.140625" style="6"/>
  </cols>
  <sheetData>
    <row r="1" spans="1:15" x14ac:dyDescent="0.25">
      <c r="A1" s="121" t="s">
        <v>1319</v>
      </c>
      <c r="C1" s="5" t="s">
        <v>984</v>
      </c>
    </row>
    <row r="2" spans="1:15" ht="15" customHeight="1" x14ac:dyDescent="0.25">
      <c r="A2" s="173" t="s">
        <v>915</v>
      </c>
      <c r="B2" s="173" t="s">
        <v>904</v>
      </c>
      <c r="C2" s="173" t="s">
        <v>915</v>
      </c>
      <c r="D2" s="174" t="s">
        <v>918</v>
      </c>
      <c r="F2" s="178" t="s">
        <v>1272</v>
      </c>
      <c r="G2" s="174" t="s">
        <v>1036</v>
      </c>
      <c r="H2" s="174" t="s">
        <v>908</v>
      </c>
      <c r="J2" s="174" t="s">
        <v>909</v>
      </c>
      <c r="K2" s="174" t="s">
        <v>910</v>
      </c>
      <c r="M2" s="174" t="s">
        <v>911</v>
      </c>
      <c r="N2" s="174" t="s">
        <v>912</v>
      </c>
    </row>
    <row r="3" spans="1:15" x14ac:dyDescent="0.25">
      <c r="A3" s="173"/>
      <c r="B3" s="173"/>
      <c r="C3" s="173"/>
      <c r="D3" s="174"/>
      <c r="F3" s="179"/>
      <c r="G3" s="174"/>
      <c r="H3" s="174"/>
      <c r="J3" s="174"/>
      <c r="K3" s="174"/>
      <c r="M3" s="174"/>
      <c r="N3" s="174"/>
    </row>
    <row r="4" spans="1:15" s="9" customFormat="1" x14ac:dyDescent="0.25">
      <c r="A4" s="173"/>
      <c r="B4" s="173"/>
      <c r="C4" s="173"/>
      <c r="D4" s="174"/>
      <c r="E4" s="8"/>
      <c r="F4" s="180"/>
      <c r="G4" s="174"/>
      <c r="H4" s="174"/>
      <c r="I4" s="8"/>
      <c r="J4" s="174"/>
      <c r="K4" s="174"/>
      <c r="L4" s="8"/>
      <c r="M4" s="174"/>
      <c r="N4" s="174"/>
      <c r="O4" s="8"/>
    </row>
    <row r="5" spans="1:15" x14ac:dyDescent="0.25">
      <c r="A5" s="6" t="s">
        <v>1178</v>
      </c>
      <c r="B5" s="6" t="s">
        <v>1179</v>
      </c>
      <c r="C5" s="6" t="s">
        <v>1178</v>
      </c>
      <c r="D5" s="7">
        <v>306</v>
      </c>
      <c r="F5" s="7">
        <v>65</v>
      </c>
      <c r="G5" s="17">
        <f t="shared" ref="G5:G11" si="0">D5*0.6</f>
        <v>183.6</v>
      </c>
      <c r="H5" s="17">
        <f t="shared" ref="H5:H11" si="1">G5*0.25</f>
        <v>45.9</v>
      </c>
      <c r="I5" s="17"/>
      <c r="J5" s="17">
        <f t="shared" ref="J5:J11" si="2">D5*0.4</f>
        <v>122.4</v>
      </c>
      <c r="K5" s="17">
        <f t="shared" ref="K5:K11" si="3">J5*0.25</f>
        <v>30.6</v>
      </c>
      <c r="L5" s="17"/>
      <c r="M5" s="17">
        <f t="shared" ref="M5:M11" si="4">D5*0.2</f>
        <v>61.2</v>
      </c>
      <c r="N5" s="17">
        <f t="shared" ref="N5:N11" si="5">M5*0.25</f>
        <v>15.3</v>
      </c>
    </row>
    <row r="6" spans="1:15" s="54" customFormat="1" x14ac:dyDescent="0.25">
      <c r="A6" s="51" t="s">
        <v>1180</v>
      </c>
      <c r="B6" s="51" t="s">
        <v>1183</v>
      </c>
      <c r="C6" s="51" t="s">
        <v>1180</v>
      </c>
      <c r="D6" s="52">
        <v>306</v>
      </c>
      <c r="E6" s="53"/>
      <c r="F6" s="7">
        <v>65</v>
      </c>
      <c r="G6" s="17">
        <f t="shared" si="0"/>
        <v>183.6</v>
      </c>
      <c r="H6" s="17">
        <f t="shared" si="1"/>
        <v>45.9</v>
      </c>
      <c r="I6" s="17"/>
      <c r="J6" s="17">
        <f t="shared" si="2"/>
        <v>122.4</v>
      </c>
      <c r="K6" s="17">
        <f t="shared" si="3"/>
        <v>30.6</v>
      </c>
      <c r="L6" s="17"/>
      <c r="M6" s="17">
        <f t="shared" si="4"/>
        <v>61.2</v>
      </c>
      <c r="N6" s="17">
        <f t="shared" si="5"/>
        <v>15.3</v>
      </c>
      <c r="O6" s="53"/>
    </row>
    <row r="7" spans="1:15" s="56" customFormat="1" x14ac:dyDescent="0.25">
      <c r="A7" s="51" t="s">
        <v>1181</v>
      </c>
      <c r="B7" s="18" t="s">
        <v>1182</v>
      </c>
      <c r="C7" s="51" t="s">
        <v>1181</v>
      </c>
      <c r="D7" s="52">
        <v>358</v>
      </c>
      <c r="E7" s="55"/>
      <c r="F7" s="7">
        <v>65</v>
      </c>
      <c r="G7" s="17">
        <f t="shared" si="0"/>
        <v>214.79999999999998</v>
      </c>
      <c r="H7" s="17">
        <f t="shared" si="1"/>
        <v>53.699999999999996</v>
      </c>
      <c r="I7" s="17"/>
      <c r="J7" s="17">
        <f t="shared" si="2"/>
        <v>143.20000000000002</v>
      </c>
      <c r="K7" s="17">
        <f t="shared" si="3"/>
        <v>35.800000000000004</v>
      </c>
      <c r="L7" s="17"/>
      <c r="M7" s="17">
        <f t="shared" si="4"/>
        <v>71.600000000000009</v>
      </c>
      <c r="N7" s="17">
        <f t="shared" si="5"/>
        <v>17.900000000000002</v>
      </c>
      <c r="O7" s="55"/>
    </row>
    <row r="8" spans="1:15" s="56" customFormat="1" x14ac:dyDescent="0.25">
      <c r="A8" s="51" t="s">
        <v>1184</v>
      </c>
      <c r="B8" s="30" t="s">
        <v>1185</v>
      </c>
      <c r="C8" s="51" t="s">
        <v>1184</v>
      </c>
      <c r="D8" s="52">
        <v>358</v>
      </c>
      <c r="E8" s="55"/>
      <c r="F8" s="7">
        <v>65</v>
      </c>
      <c r="G8" s="17">
        <f t="shared" si="0"/>
        <v>214.79999999999998</v>
      </c>
      <c r="H8" s="17">
        <f t="shared" si="1"/>
        <v>53.699999999999996</v>
      </c>
      <c r="I8" s="17"/>
      <c r="J8" s="17">
        <f t="shared" si="2"/>
        <v>143.20000000000002</v>
      </c>
      <c r="K8" s="17">
        <f t="shared" si="3"/>
        <v>35.800000000000004</v>
      </c>
      <c r="L8" s="17"/>
      <c r="M8" s="17">
        <f t="shared" si="4"/>
        <v>71.600000000000009</v>
      </c>
      <c r="N8" s="17">
        <f t="shared" si="5"/>
        <v>17.900000000000002</v>
      </c>
      <c r="O8" s="55"/>
    </row>
    <row r="9" spans="1:15" s="56" customFormat="1" x14ac:dyDescent="0.25">
      <c r="A9" s="51" t="s">
        <v>1186</v>
      </c>
      <c r="B9" s="18" t="s">
        <v>1187</v>
      </c>
      <c r="C9" s="51" t="s">
        <v>1186</v>
      </c>
      <c r="D9" s="52">
        <v>135</v>
      </c>
      <c r="E9" s="55"/>
      <c r="F9" s="7">
        <v>65</v>
      </c>
      <c r="G9" s="17">
        <f t="shared" si="0"/>
        <v>81</v>
      </c>
      <c r="H9" s="17">
        <f t="shared" si="1"/>
        <v>20.25</v>
      </c>
      <c r="I9" s="17"/>
      <c r="J9" s="17">
        <f t="shared" si="2"/>
        <v>54</v>
      </c>
      <c r="K9" s="17">
        <f t="shared" si="3"/>
        <v>13.5</v>
      </c>
      <c r="L9" s="17"/>
      <c r="M9" s="17">
        <f t="shared" si="4"/>
        <v>27</v>
      </c>
      <c r="N9" s="17">
        <f t="shared" si="5"/>
        <v>6.75</v>
      </c>
      <c r="O9" s="55"/>
    </row>
    <row r="10" spans="1:15" s="56" customFormat="1" x14ac:dyDescent="0.25">
      <c r="A10" s="51" t="s">
        <v>1188</v>
      </c>
      <c r="B10" s="18" t="s">
        <v>1189</v>
      </c>
      <c r="C10" s="51" t="s">
        <v>1188</v>
      </c>
      <c r="D10" s="52">
        <v>126</v>
      </c>
      <c r="E10" s="55"/>
      <c r="F10" s="7">
        <v>65</v>
      </c>
      <c r="G10" s="17">
        <f t="shared" si="0"/>
        <v>75.599999999999994</v>
      </c>
      <c r="H10" s="17">
        <f t="shared" si="1"/>
        <v>18.899999999999999</v>
      </c>
      <c r="I10" s="17"/>
      <c r="J10" s="17">
        <f t="shared" si="2"/>
        <v>50.400000000000006</v>
      </c>
      <c r="K10" s="17">
        <f t="shared" si="3"/>
        <v>12.600000000000001</v>
      </c>
      <c r="L10" s="17"/>
      <c r="M10" s="17">
        <f t="shared" si="4"/>
        <v>25.200000000000003</v>
      </c>
      <c r="N10" s="17">
        <f t="shared" si="5"/>
        <v>6.3000000000000007</v>
      </c>
      <c r="O10" s="17"/>
    </row>
    <row r="11" spans="1:15" s="56" customFormat="1" x14ac:dyDescent="0.25">
      <c r="A11" s="51" t="s">
        <v>1190</v>
      </c>
      <c r="B11" s="18" t="s">
        <v>1191</v>
      </c>
      <c r="C11" s="51" t="s">
        <v>1190</v>
      </c>
      <c r="D11" s="52">
        <v>118</v>
      </c>
      <c r="E11" s="55"/>
      <c r="F11" s="7">
        <v>65</v>
      </c>
      <c r="G11" s="17">
        <f t="shared" si="0"/>
        <v>70.8</v>
      </c>
      <c r="H11" s="17">
        <f t="shared" si="1"/>
        <v>17.7</v>
      </c>
      <c r="I11" s="17"/>
      <c r="J11" s="17">
        <f t="shared" si="2"/>
        <v>47.2</v>
      </c>
      <c r="K11" s="17">
        <f t="shared" si="3"/>
        <v>11.8</v>
      </c>
      <c r="L11" s="17"/>
      <c r="M11" s="17">
        <f t="shared" si="4"/>
        <v>23.6</v>
      </c>
      <c r="N11" s="17">
        <f t="shared" si="5"/>
        <v>5.9</v>
      </c>
      <c r="O11" s="55"/>
    </row>
    <row r="12" spans="1:15" s="18" customFormat="1" x14ac:dyDescent="0.25">
      <c r="D12" s="17"/>
      <c r="E12" s="17"/>
      <c r="F12" s="17"/>
      <c r="G12" s="17"/>
      <c r="H12" s="17"/>
      <c r="I12" s="17"/>
      <c r="J12" s="17"/>
      <c r="K12" s="17"/>
      <c r="L12" s="17"/>
      <c r="M12" s="17"/>
      <c r="N12" s="17"/>
      <c r="O12" s="17"/>
    </row>
    <row r="13" spans="1:15" s="18" customFormat="1" x14ac:dyDescent="0.25">
      <c r="A13" s="18" t="s">
        <v>1192</v>
      </c>
      <c r="B13" s="18" t="s">
        <v>1193</v>
      </c>
      <c r="C13" s="18" t="s">
        <v>1192</v>
      </c>
      <c r="D13" s="17">
        <v>420</v>
      </c>
      <c r="E13" s="17"/>
      <c r="F13" s="7">
        <v>65</v>
      </c>
      <c r="G13" s="17">
        <f>D13*0.6</f>
        <v>252</v>
      </c>
      <c r="H13" s="17">
        <f>G13*0.25</f>
        <v>63</v>
      </c>
      <c r="I13" s="17"/>
      <c r="J13" s="17">
        <f>D13*0.4</f>
        <v>168</v>
      </c>
      <c r="K13" s="17">
        <f>J13*0.25</f>
        <v>42</v>
      </c>
      <c r="L13" s="17"/>
      <c r="M13" s="17">
        <f>D13*0.2</f>
        <v>84</v>
      </c>
      <c r="N13" s="17">
        <f>M13*0.25</f>
        <v>21</v>
      </c>
      <c r="O13" s="17"/>
    </row>
    <row r="14" spans="1:15" s="18" customFormat="1" x14ac:dyDescent="0.25">
      <c r="A14" s="63" t="s">
        <v>1194</v>
      </c>
      <c r="B14" s="18" t="s">
        <v>1195</v>
      </c>
      <c r="C14" s="63" t="s">
        <v>1194</v>
      </c>
      <c r="D14" s="17">
        <v>434</v>
      </c>
      <c r="E14" s="17"/>
      <c r="F14" s="7">
        <v>65</v>
      </c>
      <c r="G14" s="17">
        <f>D14*0.6</f>
        <v>260.39999999999998</v>
      </c>
      <c r="H14" s="17">
        <f>G14*0.25</f>
        <v>65.099999999999994</v>
      </c>
      <c r="I14" s="17"/>
      <c r="J14" s="17">
        <f>D14*0.4</f>
        <v>173.60000000000002</v>
      </c>
      <c r="K14" s="17">
        <f>J14*0.25</f>
        <v>43.400000000000006</v>
      </c>
      <c r="L14" s="17"/>
      <c r="M14" s="17">
        <f>D14*0.2</f>
        <v>86.800000000000011</v>
      </c>
      <c r="N14" s="17">
        <f>M14*0.25</f>
        <v>21.700000000000003</v>
      </c>
      <c r="O14" s="17"/>
    </row>
    <row r="15" spans="1:15" s="18" customFormat="1" x14ac:dyDescent="0.25">
      <c r="A15" s="18" t="s">
        <v>1196</v>
      </c>
      <c r="B15" s="18" t="s">
        <v>1197</v>
      </c>
      <c r="C15" s="18" t="s">
        <v>1196</v>
      </c>
      <c r="D15" s="17">
        <v>434</v>
      </c>
      <c r="E15" s="17"/>
      <c r="F15" s="7">
        <v>65</v>
      </c>
      <c r="G15" s="17">
        <f>D15*0.6</f>
        <v>260.39999999999998</v>
      </c>
      <c r="H15" s="17">
        <f>G15*0.25</f>
        <v>65.099999999999994</v>
      </c>
      <c r="I15" s="17"/>
      <c r="J15" s="17">
        <f>D15*0.4</f>
        <v>173.60000000000002</v>
      </c>
      <c r="K15" s="17">
        <f>J15*0.25</f>
        <v>43.400000000000006</v>
      </c>
      <c r="L15" s="17"/>
      <c r="M15" s="17">
        <f>D15*0.2</f>
        <v>86.800000000000011</v>
      </c>
      <c r="N15" s="17">
        <f>M15*0.25</f>
        <v>21.700000000000003</v>
      </c>
      <c r="O15" s="17"/>
    </row>
    <row r="16" spans="1:15" s="18" customFormat="1" x14ac:dyDescent="0.25">
      <c r="A16" s="18" t="s">
        <v>1198</v>
      </c>
      <c r="B16" s="18" t="s">
        <v>1002</v>
      </c>
      <c r="C16" s="18" t="s">
        <v>1198</v>
      </c>
      <c r="D16" s="17">
        <v>273</v>
      </c>
      <c r="E16" s="17"/>
      <c r="F16" s="7">
        <v>65</v>
      </c>
      <c r="G16" s="17">
        <f>D16*0.6</f>
        <v>163.79999999999998</v>
      </c>
      <c r="H16" s="17">
        <f>G16*0.25</f>
        <v>40.949999999999996</v>
      </c>
      <c r="I16" s="17"/>
      <c r="J16" s="17">
        <f>D16*0.4</f>
        <v>109.2</v>
      </c>
      <c r="K16" s="17">
        <f>J16*0.25</f>
        <v>27.3</v>
      </c>
      <c r="L16" s="17"/>
      <c r="M16" s="17">
        <f>D16*0.2</f>
        <v>54.6</v>
      </c>
      <c r="N16" s="17">
        <f>M16*0.25</f>
        <v>13.65</v>
      </c>
      <c r="O16" s="17"/>
    </row>
    <row r="17" spans="1:15" s="18" customFormat="1" x14ac:dyDescent="0.25">
      <c r="A17" s="18" t="s">
        <v>1268</v>
      </c>
      <c r="B17" s="18" t="s">
        <v>1004</v>
      </c>
      <c r="C17" s="18" t="s">
        <v>1268</v>
      </c>
      <c r="D17" s="17">
        <v>543</v>
      </c>
      <c r="E17" s="17"/>
      <c r="F17" s="7">
        <v>65</v>
      </c>
      <c r="G17" s="17">
        <f>D17*0.6</f>
        <v>325.8</v>
      </c>
      <c r="H17" s="17">
        <f>G17*0.25</f>
        <v>81.45</v>
      </c>
      <c r="I17" s="17"/>
      <c r="J17" s="17">
        <f>D17*0.4</f>
        <v>217.20000000000002</v>
      </c>
      <c r="K17" s="17">
        <f>J17*0.25</f>
        <v>54.300000000000004</v>
      </c>
      <c r="L17" s="17"/>
      <c r="M17" s="17">
        <f>D17*0.2</f>
        <v>108.60000000000001</v>
      </c>
      <c r="N17" s="17">
        <f>M17*0.25</f>
        <v>27.150000000000002</v>
      </c>
      <c r="O17" s="17"/>
    </row>
    <row r="18" spans="1:15" s="18" customFormat="1" x14ac:dyDescent="0.25">
      <c r="D18" s="17"/>
      <c r="E18" s="17"/>
      <c r="F18" s="17"/>
      <c r="G18" s="17"/>
      <c r="H18" s="17"/>
      <c r="I18" s="17"/>
      <c r="J18" s="17"/>
      <c r="K18" s="17"/>
      <c r="L18" s="17"/>
      <c r="M18" s="17"/>
      <c r="N18" s="17"/>
      <c r="O18" s="17"/>
    </row>
    <row r="19" spans="1:15" s="18" customFormat="1" x14ac:dyDescent="0.25">
      <c r="A19" s="18" t="s">
        <v>1199</v>
      </c>
      <c r="B19" s="18" t="s">
        <v>1200</v>
      </c>
      <c r="C19" s="18" t="s">
        <v>1199</v>
      </c>
      <c r="D19" s="17">
        <v>317</v>
      </c>
      <c r="E19" s="17"/>
      <c r="F19" s="7">
        <v>65</v>
      </c>
      <c r="G19" s="17">
        <f>D19*0.6</f>
        <v>190.2</v>
      </c>
      <c r="H19" s="17">
        <f>G19*0.25</f>
        <v>47.55</v>
      </c>
      <c r="I19" s="17"/>
      <c r="J19" s="17">
        <f>D19*0.4</f>
        <v>126.80000000000001</v>
      </c>
      <c r="K19" s="17">
        <f>J19*0.25</f>
        <v>31.700000000000003</v>
      </c>
      <c r="L19" s="17"/>
      <c r="M19" s="17">
        <f>D19*0.2</f>
        <v>63.400000000000006</v>
      </c>
      <c r="N19" s="17">
        <f>M19*0.25</f>
        <v>15.850000000000001</v>
      </c>
      <c r="O19" s="17"/>
    </row>
    <row r="20" spans="1:15" s="18" customFormat="1" x14ac:dyDescent="0.25">
      <c r="A20" s="18" t="s">
        <v>1201</v>
      </c>
      <c r="B20" s="18" t="s">
        <v>1202</v>
      </c>
      <c r="C20" s="18" t="s">
        <v>1201</v>
      </c>
      <c r="D20" s="17">
        <v>317</v>
      </c>
      <c r="E20" s="17"/>
      <c r="F20" s="7">
        <v>65</v>
      </c>
      <c r="G20" s="17">
        <f>D20*0.6</f>
        <v>190.2</v>
      </c>
      <c r="H20" s="17">
        <f>G20*0.25</f>
        <v>47.55</v>
      </c>
      <c r="I20" s="17"/>
      <c r="J20" s="17">
        <f>D20*0.4</f>
        <v>126.80000000000001</v>
      </c>
      <c r="K20" s="17">
        <f>J20*0.25</f>
        <v>31.700000000000003</v>
      </c>
      <c r="L20" s="17"/>
      <c r="M20" s="17">
        <f>D20*0.2</f>
        <v>63.400000000000006</v>
      </c>
      <c r="N20" s="17">
        <f>M20*0.25</f>
        <v>15.850000000000001</v>
      </c>
      <c r="O20" s="17"/>
    </row>
    <row r="21" spans="1:15" s="18" customFormat="1" x14ac:dyDescent="0.25">
      <c r="A21" s="18" t="s">
        <v>1203</v>
      </c>
      <c r="B21" s="18" t="s">
        <v>1204</v>
      </c>
      <c r="C21" s="18" t="s">
        <v>1203</v>
      </c>
      <c r="D21" s="17">
        <v>369</v>
      </c>
      <c r="E21" s="17"/>
      <c r="F21" s="7">
        <v>65</v>
      </c>
      <c r="G21" s="17">
        <f>D21*0.6</f>
        <v>221.4</v>
      </c>
      <c r="H21" s="17">
        <f>G21*0.25</f>
        <v>55.35</v>
      </c>
      <c r="I21" s="17"/>
      <c r="J21" s="17">
        <f>D21*0.4</f>
        <v>147.6</v>
      </c>
      <c r="K21" s="17">
        <f>J21*0.25</f>
        <v>36.9</v>
      </c>
      <c r="L21" s="17"/>
      <c r="M21" s="17">
        <f>D21*0.2</f>
        <v>73.8</v>
      </c>
      <c r="N21" s="17">
        <f>M21*0.25</f>
        <v>18.45</v>
      </c>
      <c r="O21" s="17"/>
    </row>
    <row r="22" spans="1:15" s="18" customFormat="1" x14ac:dyDescent="0.25">
      <c r="A22" s="18" t="s">
        <v>1205</v>
      </c>
      <c r="B22" s="18" t="s">
        <v>1206</v>
      </c>
      <c r="C22" s="18" t="s">
        <v>1205</v>
      </c>
      <c r="D22" s="17">
        <v>395</v>
      </c>
      <c r="E22" s="17"/>
      <c r="F22" s="7">
        <v>65</v>
      </c>
      <c r="G22" s="17">
        <f>D22*0.6</f>
        <v>237</v>
      </c>
      <c r="H22" s="17">
        <f>G22*0.25</f>
        <v>59.25</v>
      </c>
      <c r="I22" s="17"/>
      <c r="J22" s="17">
        <f>D22*0.4</f>
        <v>158</v>
      </c>
      <c r="K22" s="17">
        <f>J22*0.25</f>
        <v>39.5</v>
      </c>
      <c r="L22" s="17"/>
      <c r="M22" s="17">
        <f>D22*0.2</f>
        <v>79</v>
      </c>
      <c r="N22" s="17">
        <f>M22*0.25</f>
        <v>19.75</v>
      </c>
      <c r="O22" s="17"/>
    </row>
    <row r="23" spans="1:15" s="18" customFormat="1" x14ac:dyDescent="0.25">
      <c r="D23" s="17"/>
      <c r="E23" s="17"/>
      <c r="F23" s="17"/>
      <c r="G23" s="17"/>
      <c r="H23" s="17"/>
      <c r="I23" s="17"/>
      <c r="J23" s="17"/>
      <c r="K23" s="17"/>
      <c r="L23" s="17"/>
      <c r="M23" s="17"/>
      <c r="N23" s="17"/>
      <c r="O23" s="17"/>
    </row>
    <row r="24" spans="1:15" s="18" customFormat="1" x14ac:dyDescent="0.25">
      <c r="A24" s="63">
        <v>94010</v>
      </c>
      <c r="B24" s="18" t="s">
        <v>1071</v>
      </c>
      <c r="C24" s="63">
        <v>94010</v>
      </c>
      <c r="D24" s="17">
        <v>376</v>
      </c>
      <c r="E24" s="17"/>
      <c r="F24" s="7">
        <v>65</v>
      </c>
      <c r="G24" s="17">
        <f>D24*0.6</f>
        <v>225.6</v>
      </c>
      <c r="H24" s="17">
        <f>G24*0.25</f>
        <v>56.4</v>
      </c>
      <c r="I24" s="17"/>
      <c r="J24" s="17">
        <f>D24*0.4</f>
        <v>150.4</v>
      </c>
      <c r="K24" s="17">
        <f>J24*0.25</f>
        <v>37.6</v>
      </c>
      <c r="L24" s="17"/>
      <c r="M24" s="17">
        <f>D24*0.2</f>
        <v>75.2</v>
      </c>
      <c r="N24" s="17">
        <f>M24*0.25</f>
        <v>18.8</v>
      </c>
      <c r="O24" s="17"/>
    </row>
    <row r="25" spans="1:15" s="18" customFormat="1" x14ac:dyDescent="0.25">
      <c r="D25" s="17"/>
      <c r="E25" s="17"/>
      <c r="F25" s="17"/>
      <c r="G25" s="17"/>
      <c r="H25" s="17"/>
      <c r="I25" s="17"/>
      <c r="J25" s="17"/>
      <c r="K25" s="17"/>
      <c r="L25" s="17"/>
      <c r="M25" s="17"/>
      <c r="N25" s="17"/>
      <c r="O25" s="17"/>
    </row>
    <row r="26" spans="1:15" s="18" customFormat="1" x14ac:dyDescent="0.25">
      <c r="D26" s="17"/>
      <c r="E26" s="17"/>
      <c r="F26" s="17"/>
      <c r="G26" s="17"/>
      <c r="H26" s="17"/>
      <c r="I26" s="17"/>
      <c r="J26" s="17"/>
      <c r="K26" s="17"/>
      <c r="L26" s="17"/>
      <c r="M26" s="17"/>
      <c r="N26" s="17"/>
      <c r="O26" s="17"/>
    </row>
    <row r="27" spans="1:15" s="18" customFormat="1" x14ac:dyDescent="0.25">
      <c r="D27" s="17"/>
      <c r="E27" s="17"/>
      <c r="F27" s="17"/>
      <c r="G27" s="17"/>
      <c r="H27" s="17"/>
      <c r="I27" s="17"/>
      <c r="J27" s="17"/>
      <c r="K27" s="17"/>
      <c r="L27" s="17"/>
      <c r="M27" s="17"/>
      <c r="N27" s="17"/>
      <c r="O27" s="17"/>
    </row>
    <row r="28" spans="1:15" s="18" customFormat="1" x14ac:dyDescent="0.25">
      <c r="D28" s="17"/>
      <c r="E28" s="17"/>
      <c r="F28" s="17"/>
      <c r="G28" s="17"/>
      <c r="H28" s="17"/>
      <c r="I28" s="17"/>
      <c r="J28" s="17"/>
      <c r="K28" s="17"/>
      <c r="L28" s="17"/>
      <c r="M28" s="17"/>
      <c r="N28" s="17"/>
      <c r="O28" s="17"/>
    </row>
    <row r="29" spans="1:15" s="18" customFormat="1" x14ac:dyDescent="0.25">
      <c r="D29" s="17"/>
      <c r="E29" s="17"/>
      <c r="F29" s="17"/>
      <c r="G29" s="17"/>
      <c r="H29" s="17"/>
      <c r="I29" s="17"/>
      <c r="J29" s="17"/>
      <c r="K29" s="17"/>
      <c r="L29" s="17"/>
      <c r="M29" s="17"/>
      <c r="N29" s="17"/>
      <c r="O29" s="17"/>
    </row>
    <row r="30" spans="1:15" s="18" customFormat="1" x14ac:dyDescent="0.25">
      <c r="D30" s="17"/>
      <c r="E30" s="17"/>
      <c r="F30" s="17"/>
      <c r="G30" s="17"/>
      <c r="H30" s="17"/>
      <c r="I30" s="17"/>
      <c r="J30" s="17"/>
      <c r="K30" s="17"/>
      <c r="L30" s="17"/>
      <c r="M30" s="17"/>
      <c r="N30" s="17"/>
      <c r="O30" s="17"/>
    </row>
    <row r="31" spans="1:15" s="18" customFormat="1" x14ac:dyDescent="0.25">
      <c r="D31" s="17"/>
      <c r="E31" s="17"/>
      <c r="F31" s="17"/>
      <c r="G31" s="17"/>
      <c r="H31" s="17"/>
      <c r="I31" s="17"/>
      <c r="J31" s="17"/>
      <c r="K31" s="17"/>
      <c r="L31" s="17"/>
      <c r="M31" s="17"/>
      <c r="N31" s="17"/>
      <c r="O31" s="17"/>
    </row>
    <row r="32" spans="1:15" s="18" customFormat="1" x14ac:dyDescent="0.25">
      <c r="D32" s="17"/>
      <c r="E32" s="17"/>
      <c r="F32" s="17"/>
      <c r="G32" s="17"/>
      <c r="H32" s="17"/>
      <c r="I32" s="17"/>
      <c r="J32" s="17"/>
      <c r="K32" s="17"/>
      <c r="L32" s="17"/>
      <c r="M32" s="17"/>
      <c r="N32" s="17"/>
      <c r="O32" s="17"/>
    </row>
    <row r="33" spans="2:15" s="18" customFormat="1" x14ac:dyDescent="0.25">
      <c r="D33" s="17"/>
      <c r="E33" s="17"/>
      <c r="F33" s="17"/>
      <c r="G33" s="17"/>
      <c r="H33" s="17"/>
      <c r="I33" s="17"/>
      <c r="J33" s="17"/>
      <c r="K33" s="17"/>
      <c r="L33" s="17"/>
      <c r="M33" s="17"/>
      <c r="N33" s="17"/>
      <c r="O33" s="17"/>
    </row>
    <row r="34" spans="2:15" s="18" customFormat="1" x14ac:dyDescent="0.25">
      <c r="D34" s="17"/>
      <c r="E34" s="17"/>
      <c r="F34" s="17"/>
      <c r="G34" s="17"/>
      <c r="H34" s="17"/>
      <c r="I34" s="17"/>
      <c r="J34" s="17"/>
      <c r="K34" s="17"/>
      <c r="L34" s="17"/>
      <c r="M34" s="17"/>
      <c r="N34" s="17"/>
      <c r="O34" s="17"/>
    </row>
    <row r="35" spans="2:15" s="18" customFormat="1" x14ac:dyDescent="0.25">
      <c r="B35" s="57"/>
      <c r="D35" s="17"/>
      <c r="E35" s="17"/>
      <c r="F35" s="17"/>
      <c r="G35" s="17"/>
      <c r="H35" s="17"/>
      <c r="I35" s="17"/>
      <c r="J35" s="17"/>
      <c r="K35" s="17"/>
      <c r="L35" s="17"/>
      <c r="M35" s="17"/>
      <c r="N35" s="17"/>
      <c r="O35" s="17"/>
    </row>
    <row r="36" spans="2:15" s="18" customFormat="1" x14ac:dyDescent="0.25">
      <c r="D36" s="17"/>
      <c r="E36" s="17"/>
      <c r="F36" s="17"/>
      <c r="G36" s="17"/>
      <c r="H36" s="17"/>
      <c r="I36" s="17"/>
      <c r="J36" s="17"/>
      <c r="K36" s="17"/>
      <c r="L36" s="17"/>
      <c r="M36" s="17"/>
      <c r="N36" s="17"/>
      <c r="O36" s="17"/>
    </row>
    <row r="37" spans="2:15" s="18" customFormat="1" x14ac:dyDescent="0.25">
      <c r="B37" s="57"/>
      <c r="D37" s="17"/>
      <c r="E37" s="17"/>
      <c r="F37" s="17"/>
      <c r="G37" s="17"/>
      <c r="H37" s="17"/>
      <c r="I37" s="17"/>
      <c r="J37" s="17"/>
      <c r="K37" s="17"/>
      <c r="L37" s="17"/>
      <c r="M37" s="17"/>
      <c r="N37" s="17"/>
      <c r="O37" s="17"/>
    </row>
    <row r="38" spans="2:15" s="18" customFormat="1" x14ac:dyDescent="0.25">
      <c r="D38" s="17"/>
      <c r="E38" s="17"/>
      <c r="F38" s="17"/>
      <c r="G38" s="17"/>
      <c r="H38" s="17"/>
      <c r="I38" s="17"/>
      <c r="J38" s="17"/>
      <c r="K38" s="17"/>
      <c r="L38" s="17"/>
      <c r="M38" s="17"/>
      <c r="N38" s="17"/>
      <c r="O38" s="17"/>
    </row>
    <row r="39" spans="2:15" s="18" customFormat="1" x14ac:dyDescent="0.25">
      <c r="D39" s="17"/>
      <c r="E39" s="17"/>
      <c r="F39" s="17"/>
      <c r="G39" s="17"/>
      <c r="H39" s="17"/>
      <c r="I39" s="17"/>
      <c r="J39" s="17"/>
      <c r="K39" s="17"/>
      <c r="L39" s="17"/>
      <c r="M39" s="17"/>
      <c r="N39" s="17"/>
      <c r="O39" s="17"/>
    </row>
    <row r="40" spans="2:15" s="18" customFormat="1" x14ac:dyDescent="0.25">
      <c r="D40" s="17"/>
      <c r="E40" s="17"/>
      <c r="F40" s="17"/>
      <c r="G40" s="17"/>
      <c r="H40" s="17"/>
      <c r="I40" s="17"/>
      <c r="J40" s="17"/>
      <c r="K40" s="17"/>
      <c r="L40" s="17"/>
      <c r="M40" s="17"/>
      <c r="N40" s="17"/>
      <c r="O40" s="17"/>
    </row>
    <row r="41" spans="2:15" s="18" customFormat="1" x14ac:dyDescent="0.25">
      <c r="D41" s="17"/>
      <c r="E41" s="17"/>
      <c r="F41" s="17"/>
      <c r="G41" s="17"/>
      <c r="H41" s="17"/>
      <c r="I41" s="17"/>
      <c r="J41" s="17"/>
      <c r="K41" s="17"/>
      <c r="L41" s="17"/>
      <c r="M41" s="17"/>
      <c r="N41" s="17"/>
      <c r="O41" s="17"/>
    </row>
    <row r="42" spans="2:15" s="18" customFormat="1" x14ac:dyDescent="0.25">
      <c r="D42" s="17"/>
      <c r="E42" s="17"/>
      <c r="F42" s="17"/>
      <c r="G42" s="17"/>
      <c r="H42" s="17"/>
      <c r="I42" s="17"/>
      <c r="J42" s="17"/>
      <c r="K42" s="17"/>
      <c r="L42" s="17"/>
      <c r="M42" s="17"/>
      <c r="N42" s="17"/>
      <c r="O42" s="17"/>
    </row>
    <row r="43" spans="2:15" s="18" customFormat="1" x14ac:dyDescent="0.25">
      <c r="D43" s="17"/>
      <c r="E43" s="17"/>
      <c r="F43" s="17"/>
      <c r="G43" s="17"/>
      <c r="H43" s="17"/>
      <c r="I43" s="17"/>
      <c r="J43" s="17"/>
      <c r="K43" s="17"/>
      <c r="L43" s="17"/>
      <c r="M43" s="17"/>
      <c r="N43" s="17"/>
      <c r="O43" s="17"/>
    </row>
    <row r="44" spans="2:15" s="18" customFormat="1" x14ac:dyDescent="0.25">
      <c r="D44" s="17"/>
      <c r="E44" s="17"/>
      <c r="F44" s="17"/>
      <c r="G44" s="17"/>
      <c r="H44" s="17"/>
      <c r="I44" s="17"/>
      <c r="J44" s="17"/>
      <c r="K44" s="17"/>
      <c r="L44" s="17"/>
      <c r="M44" s="17"/>
      <c r="N44" s="17"/>
      <c r="O44" s="17"/>
    </row>
    <row r="45" spans="2:15" s="18" customFormat="1" x14ac:dyDescent="0.25">
      <c r="B45" s="57"/>
      <c r="D45" s="17"/>
      <c r="E45" s="17"/>
      <c r="F45" s="17"/>
      <c r="G45" s="17"/>
      <c r="H45" s="17"/>
      <c r="I45" s="17"/>
      <c r="J45" s="17"/>
      <c r="K45" s="17"/>
      <c r="L45" s="17"/>
      <c r="M45" s="17"/>
      <c r="N45" s="17"/>
      <c r="O45" s="17"/>
    </row>
    <row r="46" spans="2:15" s="18" customFormat="1" x14ac:dyDescent="0.25">
      <c r="D46" s="17"/>
      <c r="E46" s="17"/>
      <c r="F46" s="17"/>
      <c r="G46" s="17"/>
      <c r="H46" s="17"/>
      <c r="I46" s="17"/>
      <c r="J46" s="17"/>
      <c r="K46" s="17"/>
      <c r="L46" s="17"/>
      <c r="M46" s="17"/>
      <c r="N46" s="17"/>
      <c r="O46" s="17"/>
    </row>
    <row r="47" spans="2:15" s="18" customFormat="1" x14ac:dyDescent="0.25">
      <c r="D47" s="17"/>
      <c r="E47" s="17"/>
      <c r="F47" s="17"/>
      <c r="G47" s="17"/>
      <c r="H47" s="17"/>
      <c r="I47" s="17"/>
      <c r="J47" s="17"/>
      <c r="K47" s="17"/>
      <c r="L47" s="17"/>
      <c r="M47" s="17"/>
      <c r="N47" s="17"/>
      <c r="O47" s="17"/>
    </row>
    <row r="48" spans="2:15" s="18" customFormat="1" x14ac:dyDescent="0.25">
      <c r="D48" s="17"/>
      <c r="E48" s="17"/>
      <c r="F48" s="17"/>
      <c r="G48" s="17"/>
      <c r="H48" s="17"/>
      <c r="I48" s="17"/>
      <c r="J48" s="17"/>
      <c r="K48" s="17"/>
      <c r="L48" s="17"/>
      <c r="M48" s="17"/>
      <c r="N48" s="17"/>
      <c r="O48" s="17"/>
    </row>
    <row r="49" spans="2:15" s="18" customFormat="1" x14ac:dyDescent="0.25">
      <c r="B49" s="15"/>
      <c r="D49" s="17"/>
      <c r="E49" s="17"/>
      <c r="F49" s="17"/>
      <c r="G49" s="17"/>
      <c r="H49" s="17"/>
      <c r="I49" s="17"/>
      <c r="J49" s="17"/>
      <c r="K49" s="17"/>
      <c r="L49" s="17"/>
      <c r="M49" s="17"/>
      <c r="N49" s="17"/>
      <c r="O49" s="17"/>
    </row>
    <row r="50" spans="2:15" s="18" customFormat="1" x14ac:dyDescent="0.25">
      <c r="D50" s="17"/>
      <c r="E50" s="17"/>
      <c r="F50" s="17"/>
      <c r="G50" s="17"/>
      <c r="H50" s="17"/>
      <c r="I50" s="17"/>
      <c r="J50" s="17"/>
      <c r="K50" s="17"/>
      <c r="L50" s="17"/>
      <c r="M50" s="17"/>
      <c r="N50" s="17"/>
      <c r="O50" s="17"/>
    </row>
    <row r="51" spans="2:15" s="18" customFormat="1" x14ac:dyDescent="0.25">
      <c r="B51" s="57"/>
      <c r="D51" s="17"/>
      <c r="E51" s="17"/>
      <c r="F51" s="17"/>
      <c r="G51" s="17"/>
      <c r="H51" s="17"/>
      <c r="I51" s="17"/>
      <c r="J51" s="17"/>
      <c r="K51" s="17"/>
      <c r="L51" s="17"/>
      <c r="M51" s="17"/>
      <c r="N51" s="17"/>
      <c r="O51" s="17"/>
    </row>
    <row r="52" spans="2:15" s="18" customFormat="1" x14ac:dyDescent="0.25">
      <c r="D52" s="17"/>
      <c r="E52" s="17"/>
      <c r="F52" s="17"/>
      <c r="G52" s="17"/>
      <c r="H52" s="17"/>
      <c r="I52" s="17"/>
      <c r="J52" s="17"/>
      <c r="K52" s="17"/>
      <c r="L52" s="17"/>
      <c r="M52" s="17"/>
      <c r="N52" s="17"/>
      <c r="O52" s="17"/>
    </row>
    <row r="53" spans="2:15" s="18" customFormat="1" x14ac:dyDescent="0.25">
      <c r="D53" s="17"/>
      <c r="E53" s="17"/>
      <c r="F53" s="17"/>
      <c r="G53" s="17"/>
      <c r="H53" s="17"/>
      <c r="I53" s="17"/>
      <c r="J53" s="17"/>
      <c r="K53" s="17"/>
      <c r="L53" s="17"/>
      <c r="M53" s="17"/>
      <c r="N53" s="17"/>
      <c r="O53" s="17"/>
    </row>
    <row r="54" spans="2:15" s="18" customFormat="1" x14ac:dyDescent="0.25">
      <c r="D54" s="17"/>
      <c r="E54" s="17"/>
      <c r="F54" s="17"/>
      <c r="G54" s="17"/>
      <c r="H54" s="17"/>
      <c r="I54" s="17"/>
      <c r="J54" s="17"/>
      <c r="K54" s="17"/>
      <c r="L54" s="17"/>
      <c r="M54" s="17"/>
      <c r="N54" s="17"/>
      <c r="O54" s="17"/>
    </row>
    <row r="55" spans="2:15" s="18" customFormat="1" x14ac:dyDescent="0.25">
      <c r="D55" s="17"/>
      <c r="E55" s="17"/>
      <c r="F55" s="17"/>
      <c r="G55" s="17"/>
      <c r="H55" s="17"/>
      <c r="I55" s="17"/>
      <c r="J55" s="17"/>
      <c r="K55" s="17"/>
      <c r="L55" s="17"/>
      <c r="M55" s="17"/>
      <c r="N55" s="17"/>
      <c r="O55" s="17"/>
    </row>
    <row r="56" spans="2:15" s="18" customFormat="1" x14ac:dyDescent="0.25">
      <c r="D56" s="17"/>
      <c r="E56" s="17"/>
      <c r="F56" s="17"/>
      <c r="G56" s="17"/>
      <c r="H56" s="17"/>
      <c r="I56" s="17"/>
      <c r="J56" s="17"/>
      <c r="K56" s="17"/>
      <c r="L56" s="17"/>
      <c r="M56" s="17"/>
      <c r="N56" s="17"/>
      <c r="O56" s="17"/>
    </row>
    <row r="57" spans="2:15" s="18" customFormat="1" x14ac:dyDescent="0.25">
      <c r="B57" s="57"/>
      <c r="D57" s="17"/>
      <c r="E57" s="17"/>
      <c r="F57" s="17"/>
      <c r="G57" s="17"/>
      <c r="H57" s="17"/>
      <c r="I57" s="17"/>
      <c r="J57" s="17"/>
      <c r="K57" s="17"/>
      <c r="L57" s="17"/>
      <c r="M57" s="17"/>
      <c r="N57" s="17"/>
      <c r="O57" s="17"/>
    </row>
    <row r="58" spans="2:15" s="18" customFormat="1" x14ac:dyDescent="0.25">
      <c r="D58" s="17"/>
      <c r="E58" s="17"/>
      <c r="F58" s="17"/>
      <c r="G58" s="17"/>
      <c r="H58" s="17"/>
      <c r="I58" s="17"/>
      <c r="J58" s="17"/>
      <c r="K58" s="17"/>
      <c r="L58" s="17"/>
      <c r="M58" s="17"/>
      <c r="N58" s="17"/>
      <c r="O58" s="17"/>
    </row>
    <row r="59" spans="2:15" s="18" customFormat="1" x14ac:dyDescent="0.25">
      <c r="D59" s="17"/>
      <c r="E59" s="17"/>
      <c r="F59" s="17"/>
      <c r="G59" s="17"/>
      <c r="H59" s="17"/>
      <c r="I59" s="17"/>
      <c r="J59" s="17"/>
      <c r="K59" s="17"/>
      <c r="L59" s="17"/>
      <c r="M59" s="17"/>
      <c r="N59" s="17"/>
      <c r="O59" s="17"/>
    </row>
    <row r="60" spans="2:15" s="18" customFormat="1" x14ac:dyDescent="0.25">
      <c r="D60" s="17"/>
      <c r="E60" s="17"/>
      <c r="F60" s="17"/>
      <c r="G60" s="17"/>
      <c r="H60" s="17"/>
      <c r="I60" s="17"/>
      <c r="J60" s="17"/>
      <c r="K60" s="17"/>
      <c r="L60" s="17"/>
      <c r="M60" s="17"/>
      <c r="N60" s="17"/>
      <c r="O60" s="17"/>
    </row>
    <row r="61" spans="2:15" s="18" customFormat="1" x14ac:dyDescent="0.25">
      <c r="B61" s="57"/>
      <c r="D61" s="17"/>
      <c r="E61" s="17"/>
      <c r="F61" s="17"/>
      <c r="G61" s="17"/>
      <c r="H61" s="17"/>
      <c r="I61" s="17"/>
      <c r="J61" s="17"/>
      <c r="K61" s="17"/>
      <c r="L61" s="17"/>
      <c r="M61" s="17"/>
      <c r="N61" s="17"/>
      <c r="O61" s="17"/>
    </row>
    <row r="62" spans="2:15" s="18" customFormat="1" x14ac:dyDescent="0.25">
      <c r="D62" s="17"/>
      <c r="E62" s="17"/>
      <c r="F62" s="17"/>
      <c r="G62" s="17"/>
      <c r="H62" s="17"/>
      <c r="I62" s="17"/>
      <c r="J62" s="17"/>
      <c r="K62" s="17"/>
      <c r="L62" s="17"/>
      <c r="M62" s="17"/>
      <c r="N62" s="17"/>
      <c r="O62" s="17"/>
    </row>
    <row r="63" spans="2:15" s="18" customFormat="1" x14ac:dyDescent="0.25">
      <c r="B63" s="57"/>
      <c r="D63" s="17"/>
      <c r="E63" s="17"/>
      <c r="F63" s="17"/>
      <c r="G63" s="17"/>
      <c r="H63" s="17"/>
      <c r="I63" s="17"/>
      <c r="J63" s="17"/>
      <c r="K63" s="17"/>
      <c r="L63" s="17"/>
      <c r="M63" s="17"/>
      <c r="N63" s="17"/>
      <c r="O63" s="17"/>
    </row>
    <row r="64" spans="2:15" s="18" customFormat="1" x14ac:dyDescent="0.25">
      <c r="B64" s="57"/>
      <c r="D64" s="17"/>
      <c r="E64" s="17"/>
      <c r="F64" s="17"/>
      <c r="G64" s="17"/>
      <c r="H64" s="17"/>
      <c r="I64" s="17"/>
      <c r="J64" s="17"/>
      <c r="K64" s="17"/>
      <c r="L64" s="17"/>
      <c r="M64" s="17"/>
      <c r="N64" s="17"/>
      <c r="O64" s="17"/>
    </row>
    <row r="65" spans="1:15" s="18" customFormat="1" x14ac:dyDescent="0.25">
      <c r="D65" s="17"/>
      <c r="E65" s="17"/>
      <c r="F65" s="17"/>
      <c r="G65" s="17"/>
      <c r="H65" s="17"/>
      <c r="I65" s="17"/>
      <c r="J65" s="17"/>
      <c r="K65" s="17"/>
      <c r="L65" s="17"/>
      <c r="M65" s="17"/>
      <c r="N65" s="17"/>
      <c r="O65" s="17"/>
    </row>
    <row r="66" spans="1:15" s="18" customFormat="1" x14ac:dyDescent="0.25">
      <c r="B66" s="57"/>
      <c r="D66" s="17"/>
      <c r="E66" s="17"/>
      <c r="F66" s="17"/>
      <c r="G66" s="17"/>
      <c r="H66" s="17"/>
      <c r="I66" s="17"/>
      <c r="J66" s="17"/>
      <c r="K66" s="17"/>
      <c r="L66" s="17"/>
      <c r="M66" s="17"/>
      <c r="N66" s="17"/>
      <c r="O66" s="17"/>
    </row>
    <row r="67" spans="1:15" s="18" customFormat="1" x14ac:dyDescent="0.25">
      <c r="B67" s="57"/>
      <c r="D67" s="17"/>
      <c r="E67" s="17"/>
      <c r="F67" s="17"/>
      <c r="G67" s="17"/>
      <c r="H67" s="17"/>
      <c r="I67" s="17"/>
      <c r="J67" s="17"/>
      <c r="K67" s="17"/>
      <c r="L67" s="17"/>
      <c r="M67" s="17"/>
      <c r="N67" s="17"/>
      <c r="O67" s="17"/>
    </row>
    <row r="68" spans="1:15" s="18" customFormat="1" x14ac:dyDescent="0.25">
      <c r="D68" s="17"/>
      <c r="E68" s="17"/>
      <c r="F68" s="17"/>
      <c r="G68" s="17"/>
      <c r="H68" s="17"/>
      <c r="I68" s="17"/>
      <c r="J68" s="17"/>
      <c r="K68" s="17"/>
      <c r="L68" s="17"/>
      <c r="M68" s="17"/>
      <c r="N68" s="17"/>
      <c r="O68" s="17"/>
    </row>
    <row r="69" spans="1:15" s="18" customFormat="1" x14ac:dyDescent="0.25">
      <c r="D69" s="17"/>
      <c r="E69" s="17"/>
      <c r="F69" s="17"/>
      <c r="G69" s="17"/>
      <c r="H69" s="17"/>
      <c r="I69" s="17"/>
      <c r="J69" s="17"/>
      <c r="K69" s="17"/>
      <c r="L69" s="17"/>
      <c r="M69" s="17"/>
      <c r="N69" s="17"/>
      <c r="O69" s="17"/>
    </row>
    <row r="70" spans="1:15" s="18" customFormat="1" x14ac:dyDescent="0.25">
      <c r="B70" s="57"/>
      <c r="D70" s="17"/>
      <c r="E70" s="17"/>
      <c r="F70" s="17"/>
      <c r="G70" s="17"/>
      <c r="H70" s="17"/>
      <c r="I70" s="17"/>
      <c r="J70" s="17"/>
      <c r="K70" s="17"/>
      <c r="L70" s="17"/>
      <c r="M70" s="17"/>
      <c r="N70" s="17"/>
      <c r="O70" s="17"/>
    </row>
    <row r="71" spans="1:15" s="18" customFormat="1" x14ac:dyDescent="0.25">
      <c r="B71" s="57"/>
      <c r="D71" s="17"/>
      <c r="E71" s="17"/>
      <c r="F71" s="17"/>
      <c r="G71" s="17"/>
      <c r="H71" s="17"/>
      <c r="I71" s="17"/>
      <c r="J71" s="17"/>
      <c r="K71" s="17"/>
      <c r="L71" s="17"/>
      <c r="M71" s="17"/>
      <c r="N71" s="17"/>
      <c r="O71" s="17"/>
    </row>
    <row r="72" spans="1:15" s="18" customFormat="1" x14ac:dyDescent="0.25">
      <c r="B72" s="58"/>
      <c r="D72" s="17"/>
      <c r="E72" s="17"/>
      <c r="F72" s="17"/>
      <c r="G72" s="17"/>
      <c r="H72" s="17"/>
      <c r="I72" s="17"/>
      <c r="J72" s="17"/>
      <c r="K72" s="17"/>
      <c r="L72" s="17"/>
      <c r="M72" s="17"/>
      <c r="N72" s="17"/>
      <c r="O72" s="17"/>
    </row>
    <row r="73" spans="1:15" s="18" customFormat="1" x14ac:dyDescent="0.25">
      <c r="D73" s="17"/>
      <c r="E73" s="17"/>
      <c r="F73" s="17"/>
      <c r="G73" s="17"/>
      <c r="H73" s="17"/>
      <c r="I73" s="17"/>
      <c r="J73" s="17"/>
      <c r="K73" s="17"/>
      <c r="L73" s="17"/>
      <c r="M73" s="17"/>
      <c r="N73" s="17"/>
      <c r="O73" s="17"/>
    </row>
    <row r="74" spans="1:15" s="18" customFormat="1" x14ac:dyDescent="0.25">
      <c r="D74" s="17"/>
      <c r="E74" s="17"/>
      <c r="F74" s="17"/>
      <c r="G74" s="17"/>
      <c r="H74" s="17"/>
      <c r="I74" s="17"/>
      <c r="J74" s="17"/>
      <c r="K74" s="17"/>
      <c r="L74" s="17"/>
      <c r="M74" s="17"/>
      <c r="N74" s="17"/>
      <c r="O74" s="17"/>
    </row>
    <row r="75" spans="1:15" s="18" customFormat="1" x14ac:dyDescent="0.25">
      <c r="B75" s="57"/>
      <c r="D75" s="17"/>
      <c r="E75" s="17"/>
      <c r="F75" s="17"/>
      <c r="G75" s="17"/>
      <c r="H75" s="17"/>
      <c r="I75" s="17"/>
      <c r="J75" s="17"/>
      <c r="K75" s="17"/>
      <c r="L75" s="17"/>
      <c r="M75" s="17"/>
      <c r="N75" s="17"/>
      <c r="O75" s="17"/>
    </row>
    <row r="76" spans="1:15" s="18" customFormat="1" x14ac:dyDescent="0.25">
      <c r="D76" s="17"/>
      <c r="E76" s="17"/>
      <c r="F76" s="17"/>
      <c r="G76" s="17"/>
      <c r="H76" s="17"/>
      <c r="I76" s="17"/>
      <c r="J76" s="17"/>
      <c r="K76" s="17"/>
      <c r="L76" s="17"/>
      <c r="M76" s="17"/>
      <c r="N76" s="17"/>
      <c r="O76" s="17"/>
    </row>
    <row r="77" spans="1:15" s="18" customFormat="1" x14ac:dyDescent="0.25">
      <c r="D77" s="17"/>
      <c r="E77" s="17"/>
      <c r="F77" s="17"/>
      <c r="G77" s="17"/>
      <c r="H77" s="17"/>
      <c r="I77" s="17"/>
      <c r="J77" s="17"/>
      <c r="K77" s="17"/>
      <c r="L77" s="17"/>
      <c r="M77" s="17"/>
      <c r="N77" s="17"/>
      <c r="O77" s="17"/>
    </row>
    <row r="78" spans="1:15" s="18" customFormat="1" x14ac:dyDescent="0.25">
      <c r="A78" s="20"/>
      <c r="C78" s="20"/>
      <c r="D78" s="17"/>
      <c r="E78" s="17"/>
      <c r="F78" s="17"/>
      <c r="G78" s="17"/>
      <c r="H78" s="17"/>
      <c r="I78" s="17"/>
      <c r="J78" s="17"/>
      <c r="K78" s="17"/>
      <c r="L78" s="17"/>
      <c r="M78" s="17"/>
      <c r="N78" s="17"/>
      <c r="O78" s="17"/>
    </row>
    <row r="79" spans="1:15" s="59" customFormat="1" x14ac:dyDescent="0.25">
      <c r="D79" s="60"/>
      <c r="E79" s="60"/>
      <c r="F79" s="60"/>
      <c r="G79" s="17"/>
      <c r="H79" s="60"/>
      <c r="I79" s="60"/>
      <c r="J79" s="60"/>
      <c r="K79" s="60"/>
      <c r="L79" s="60"/>
      <c r="M79" s="60"/>
      <c r="N79" s="60"/>
      <c r="O79" s="60"/>
    </row>
    <row r="80" spans="1:15" s="18" customFormat="1" x14ac:dyDescent="0.25">
      <c r="D80" s="17"/>
      <c r="E80" s="17"/>
      <c r="F80" s="17"/>
      <c r="G80" s="17"/>
      <c r="H80" s="17"/>
      <c r="I80" s="17"/>
      <c r="J80" s="17"/>
      <c r="K80" s="17"/>
      <c r="L80" s="17"/>
      <c r="M80" s="17"/>
      <c r="N80" s="17"/>
      <c r="O80" s="17"/>
    </row>
    <row r="81" spans="1:15" s="18" customFormat="1" x14ac:dyDescent="0.25">
      <c r="D81" s="17"/>
      <c r="E81" s="17"/>
      <c r="F81" s="17"/>
      <c r="G81" s="17"/>
      <c r="H81" s="17"/>
      <c r="I81" s="17"/>
      <c r="J81" s="17"/>
      <c r="K81" s="17"/>
      <c r="L81" s="17"/>
      <c r="M81" s="17"/>
      <c r="N81" s="17"/>
      <c r="O81" s="17"/>
    </row>
    <row r="82" spans="1:15" s="18" customFormat="1" x14ac:dyDescent="0.25">
      <c r="D82" s="17"/>
      <c r="E82" s="17"/>
      <c r="F82" s="17"/>
      <c r="G82" s="17"/>
      <c r="H82" s="17"/>
      <c r="I82" s="17"/>
      <c r="J82" s="17"/>
      <c r="K82" s="17"/>
      <c r="L82" s="17"/>
      <c r="M82" s="17"/>
      <c r="N82" s="17"/>
      <c r="O82" s="17"/>
    </row>
    <row r="83" spans="1:15" s="18" customFormat="1" x14ac:dyDescent="0.25">
      <c r="D83" s="17"/>
      <c r="E83" s="17"/>
      <c r="F83" s="17"/>
      <c r="G83" s="17"/>
      <c r="H83" s="17"/>
      <c r="I83" s="17"/>
      <c r="J83" s="17"/>
      <c r="K83" s="17"/>
      <c r="L83" s="17"/>
      <c r="M83" s="17"/>
      <c r="N83" s="17"/>
      <c r="O83" s="17"/>
    </row>
    <row r="84" spans="1:15" s="18" customFormat="1" x14ac:dyDescent="0.25">
      <c r="A84" s="20"/>
      <c r="C84" s="20"/>
      <c r="D84" s="17"/>
      <c r="E84" s="17"/>
      <c r="F84" s="17"/>
      <c r="G84" s="17"/>
      <c r="H84" s="17"/>
      <c r="I84" s="17"/>
      <c r="J84" s="17"/>
      <c r="K84" s="17"/>
      <c r="L84" s="17"/>
      <c r="M84" s="17"/>
      <c r="N84" s="17"/>
      <c r="O84" s="17"/>
    </row>
    <row r="85" spans="1:15" s="59" customFormat="1" x14ac:dyDescent="0.25">
      <c r="D85" s="60"/>
      <c r="E85" s="60"/>
      <c r="F85" s="60"/>
      <c r="G85" s="17"/>
      <c r="H85" s="60"/>
      <c r="I85" s="60"/>
      <c r="J85" s="60"/>
      <c r="K85" s="60"/>
      <c r="L85" s="60"/>
      <c r="M85" s="60"/>
      <c r="N85" s="60"/>
      <c r="O85" s="60"/>
    </row>
    <row r="86" spans="1:15" s="18" customFormat="1" x14ac:dyDescent="0.25">
      <c r="D86" s="17"/>
      <c r="E86" s="17"/>
      <c r="F86" s="17"/>
      <c r="G86" s="17"/>
      <c r="H86" s="17"/>
      <c r="I86" s="17"/>
      <c r="J86" s="17"/>
      <c r="K86" s="17"/>
      <c r="L86" s="17"/>
      <c r="M86" s="17"/>
      <c r="N86" s="17"/>
      <c r="O86" s="17"/>
    </row>
    <row r="87" spans="1:15" s="18" customFormat="1" x14ac:dyDescent="0.25">
      <c r="D87" s="17"/>
      <c r="E87" s="17"/>
      <c r="F87" s="17"/>
      <c r="G87" s="17"/>
      <c r="H87" s="17"/>
      <c r="I87" s="17"/>
      <c r="J87" s="17"/>
      <c r="K87" s="17"/>
      <c r="L87" s="17"/>
      <c r="M87" s="17"/>
      <c r="N87" s="17"/>
      <c r="O87" s="17"/>
    </row>
    <row r="88" spans="1:15" s="18" customFormat="1" x14ac:dyDescent="0.25">
      <c r="A88" s="20"/>
      <c r="C88" s="20"/>
      <c r="D88" s="17"/>
      <c r="E88" s="17"/>
      <c r="F88" s="17"/>
      <c r="G88" s="17"/>
      <c r="H88" s="17"/>
      <c r="I88" s="17"/>
      <c r="J88" s="17"/>
      <c r="K88" s="17"/>
      <c r="L88" s="17"/>
      <c r="M88" s="17"/>
      <c r="N88" s="17"/>
      <c r="O88" s="17"/>
    </row>
    <row r="89" spans="1:15" s="59" customFormat="1" x14ac:dyDescent="0.25">
      <c r="D89" s="60"/>
      <c r="E89" s="60"/>
      <c r="F89" s="60"/>
      <c r="G89" s="17"/>
      <c r="H89" s="60"/>
      <c r="I89" s="60"/>
      <c r="J89" s="60"/>
      <c r="K89" s="60"/>
      <c r="L89" s="60"/>
      <c r="M89" s="60"/>
      <c r="N89" s="60"/>
      <c r="O89" s="60"/>
    </row>
    <row r="90" spans="1:15" s="18" customFormat="1" x14ac:dyDescent="0.25">
      <c r="D90" s="17"/>
      <c r="E90" s="17"/>
      <c r="F90" s="17"/>
      <c r="G90" s="17"/>
      <c r="H90" s="17"/>
      <c r="I90" s="17"/>
      <c r="J90" s="17"/>
      <c r="K90" s="17"/>
      <c r="L90" s="17"/>
      <c r="M90" s="17"/>
      <c r="N90" s="17"/>
      <c r="O90" s="17"/>
    </row>
    <row r="91" spans="1:15" s="18" customFormat="1" x14ac:dyDescent="0.25">
      <c r="D91" s="17"/>
      <c r="E91" s="17"/>
      <c r="F91" s="17"/>
      <c r="G91" s="17"/>
      <c r="H91" s="17"/>
      <c r="I91" s="17"/>
      <c r="J91" s="17"/>
      <c r="K91" s="17"/>
      <c r="L91" s="17"/>
      <c r="M91" s="17"/>
      <c r="N91" s="17"/>
      <c r="O91" s="17"/>
    </row>
    <row r="92" spans="1:15" s="18" customFormat="1" x14ac:dyDescent="0.25">
      <c r="D92" s="17"/>
      <c r="E92" s="17"/>
      <c r="F92" s="17"/>
      <c r="G92" s="17"/>
      <c r="H92" s="17"/>
      <c r="I92" s="17"/>
      <c r="J92" s="17"/>
      <c r="K92" s="17"/>
      <c r="L92" s="17"/>
      <c r="M92" s="17"/>
      <c r="N92" s="17"/>
      <c r="O92" s="17"/>
    </row>
    <row r="93" spans="1:15" s="18" customFormat="1" x14ac:dyDescent="0.25">
      <c r="D93" s="17"/>
      <c r="E93" s="17"/>
      <c r="F93" s="17"/>
      <c r="G93" s="17"/>
      <c r="H93" s="17"/>
      <c r="I93" s="17"/>
      <c r="J93" s="17"/>
      <c r="K93" s="17"/>
      <c r="L93" s="17"/>
      <c r="M93" s="17"/>
      <c r="N93" s="17"/>
      <c r="O93" s="17"/>
    </row>
    <row r="94" spans="1:15" s="18" customFormat="1" x14ac:dyDescent="0.25">
      <c r="D94" s="17"/>
      <c r="E94" s="17"/>
      <c r="F94" s="17"/>
      <c r="G94" s="17"/>
      <c r="H94" s="17"/>
      <c r="I94" s="17"/>
      <c r="J94" s="17"/>
      <c r="K94" s="17"/>
      <c r="L94" s="17"/>
      <c r="M94" s="17"/>
      <c r="N94" s="17"/>
      <c r="O94" s="17"/>
    </row>
    <row r="95" spans="1:15" s="18" customFormat="1" x14ac:dyDescent="0.25">
      <c r="B95" s="57"/>
      <c r="D95" s="17"/>
      <c r="E95" s="17"/>
      <c r="F95" s="17"/>
      <c r="G95" s="17"/>
      <c r="H95" s="17"/>
      <c r="I95" s="17"/>
      <c r="J95" s="17"/>
      <c r="K95" s="17"/>
      <c r="L95" s="17"/>
      <c r="M95" s="17"/>
      <c r="N95" s="17"/>
      <c r="O95" s="17"/>
    </row>
    <row r="96" spans="1:15" s="18" customFormat="1" x14ac:dyDescent="0.25">
      <c r="D96" s="17"/>
      <c r="E96" s="17"/>
      <c r="F96" s="17"/>
      <c r="G96" s="17"/>
      <c r="H96" s="17"/>
      <c r="I96" s="17"/>
      <c r="J96" s="17"/>
      <c r="K96" s="17"/>
      <c r="L96" s="17"/>
      <c r="M96" s="17"/>
      <c r="N96" s="17"/>
      <c r="O96" s="17"/>
    </row>
    <row r="97" spans="2:15" s="18" customFormat="1" x14ac:dyDescent="0.25">
      <c r="D97" s="17"/>
      <c r="E97" s="17"/>
      <c r="F97" s="17"/>
      <c r="G97" s="17"/>
      <c r="H97" s="17"/>
      <c r="I97" s="17"/>
      <c r="J97" s="17"/>
      <c r="K97" s="17"/>
      <c r="L97" s="17"/>
      <c r="M97" s="17"/>
      <c r="N97" s="17"/>
      <c r="O97" s="17"/>
    </row>
    <row r="98" spans="2:15" s="18" customFormat="1" x14ac:dyDescent="0.25">
      <c r="D98" s="17"/>
      <c r="E98" s="17"/>
      <c r="F98" s="17"/>
      <c r="G98" s="17"/>
      <c r="H98" s="17"/>
      <c r="I98" s="17"/>
      <c r="J98" s="17"/>
      <c r="K98" s="17"/>
      <c r="L98" s="17"/>
      <c r="M98" s="17"/>
      <c r="N98" s="17"/>
      <c r="O98" s="17"/>
    </row>
    <row r="99" spans="2:15" s="18" customFormat="1" x14ac:dyDescent="0.25">
      <c r="D99" s="17"/>
      <c r="E99" s="17"/>
      <c r="F99" s="17"/>
      <c r="G99" s="17"/>
      <c r="H99" s="17"/>
      <c r="I99" s="17"/>
      <c r="J99" s="17"/>
      <c r="K99" s="17"/>
      <c r="L99" s="17"/>
      <c r="M99" s="17"/>
      <c r="N99" s="17"/>
      <c r="O99" s="17"/>
    </row>
    <row r="100" spans="2:15" s="18" customFormat="1" x14ac:dyDescent="0.25">
      <c r="D100" s="17"/>
      <c r="E100" s="17"/>
      <c r="F100" s="17"/>
      <c r="G100" s="17"/>
      <c r="H100" s="17"/>
      <c r="I100" s="17"/>
      <c r="J100" s="17"/>
      <c r="K100" s="17"/>
      <c r="L100" s="17"/>
      <c r="M100" s="17"/>
      <c r="N100" s="17"/>
      <c r="O100" s="17"/>
    </row>
    <row r="101" spans="2:15" s="18" customFormat="1" x14ac:dyDescent="0.25">
      <c r="D101" s="17"/>
      <c r="E101" s="17"/>
      <c r="F101" s="17"/>
      <c r="G101" s="17"/>
      <c r="H101" s="17"/>
      <c r="I101" s="17"/>
      <c r="J101" s="17"/>
      <c r="K101" s="17"/>
      <c r="L101" s="17"/>
      <c r="M101" s="17"/>
      <c r="N101" s="17"/>
      <c r="O101" s="17"/>
    </row>
    <row r="102" spans="2:15" s="18" customFormat="1" x14ac:dyDescent="0.25">
      <c r="D102" s="17"/>
      <c r="E102" s="17"/>
      <c r="F102" s="17"/>
      <c r="G102" s="17"/>
      <c r="H102" s="17"/>
      <c r="I102" s="17"/>
      <c r="J102" s="17"/>
      <c r="K102" s="17"/>
      <c r="L102" s="17"/>
      <c r="M102" s="17"/>
      <c r="N102" s="17"/>
      <c r="O102" s="17"/>
    </row>
    <row r="103" spans="2:15" s="18" customFormat="1" x14ac:dyDescent="0.25">
      <c r="D103" s="17"/>
      <c r="E103" s="17"/>
      <c r="F103" s="17"/>
      <c r="G103" s="17"/>
      <c r="H103" s="17"/>
      <c r="I103" s="17"/>
      <c r="J103" s="17"/>
      <c r="K103" s="17"/>
      <c r="L103" s="17"/>
      <c r="M103" s="17"/>
      <c r="N103" s="17"/>
      <c r="O103" s="17"/>
    </row>
    <row r="104" spans="2:15" s="18" customFormat="1" x14ac:dyDescent="0.25">
      <c r="D104" s="17"/>
      <c r="E104" s="17"/>
      <c r="F104" s="17"/>
      <c r="G104" s="17"/>
      <c r="H104" s="17"/>
      <c r="I104" s="17"/>
      <c r="J104" s="17"/>
      <c r="K104" s="17"/>
      <c r="L104" s="17"/>
      <c r="M104" s="17"/>
      <c r="N104" s="17"/>
      <c r="O104" s="17"/>
    </row>
    <row r="105" spans="2:15" s="18" customFormat="1" x14ac:dyDescent="0.25">
      <c r="D105" s="17"/>
      <c r="E105" s="17"/>
      <c r="F105" s="17"/>
      <c r="G105" s="17"/>
      <c r="H105" s="17"/>
      <c r="I105" s="17"/>
      <c r="J105" s="17"/>
      <c r="K105" s="17"/>
      <c r="L105" s="17"/>
      <c r="M105" s="17"/>
      <c r="N105" s="17"/>
      <c r="O105" s="17"/>
    </row>
    <row r="106" spans="2:15" s="18" customFormat="1" x14ac:dyDescent="0.25">
      <c r="B106" s="57"/>
      <c r="D106" s="17"/>
      <c r="E106" s="17"/>
      <c r="F106" s="17"/>
      <c r="G106" s="17"/>
      <c r="H106" s="17"/>
      <c r="I106" s="17"/>
      <c r="J106" s="17"/>
      <c r="K106" s="17"/>
      <c r="L106" s="17"/>
      <c r="M106" s="17"/>
      <c r="N106" s="17"/>
      <c r="O106" s="17"/>
    </row>
    <row r="107" spans="2:15" s="18" customFormat="1" x14ac:dyDescent="0.25">
      <c r="D107" s="17"/>
      <c r="E107" s="17"/>
      <c r="F107" s="17"/>
      <c r="G107" s="17"/>
      <c r="H107" s="17"/>
      <c r="I107" s="17"/>
      <c r="J107" s="17"/>
      <c r="K107" s="17"/>
      <c r="L107" s="17"/>
      <c r="M107" s="17"/>
      <c r="N107" s="17"/>
      <c r="O107" s="17"/>
    </row>
    <row r="108" spans="2:15" s="18" customFormat="1" x14ac:dyDescent="0.25">
      <c r="B108" s="57"/>
      <c r="D108" s="17"/>
      <c r="E108" s="17"/>
      <c r="F108" s="17"/>
      <c r="G108" s="17"/>
      <c r="H108" s="17"/>
      <c r="I108" s="17"/>
      <c r="J108" s="17"/>
      <c r="K108" s="17"/>
      <c r="L108" s="17"/>
      <c r="M108" s="17"/>
      <c r="N108" s="17"/>
      <c r="O108" s="17"/>
    </row>
    <row r="109" spans="2:15" s="18" customFormat="1" x14ac:dyDescent="0.25">
      <c r="D109" s="17"/>
      <c r="E109" s="17"/>
      <c r="F109" s="17"/>
      <c r="G109" s="17"/>
      <c r="H109" s="17"/>
      <c r="I109" s="17"/>
      <c r="J109" s="17"/>
      <c r="K109" s="17"/>
      <c r="L109" s="17"/>
      <c r="M109" s="17"/>
      <c r="N109" s="17"/>
      <c r="O109" s="17"/>
    </row>
    <row r="110" spans="2:15" s="18" customFormat="1" x14ac:dyDescent="0.25">
      <c r="B110" s="57"/>
      <c r="D110" s="17"/>
      <c r="E110" s="17"/>
      <c r="F110" s="17"/>
      <c r="G110" s="17"/>
      <c r="H110" s="17"/>
      <c r="I110" s="17"/>
      <c r="J110" s="17"/>
      <c r="K110" s="17"/>
      <c r="L110" s="17"/>
      <c r="M110" s="17"/>
      <c r="N110" s="17"/>
      <c r="O110" s="17"/>
    </row>
    <row r="111" spans="2:15" s="18" customFormat="1" x14ac:dyDescent="0.25">
      <c r="D111" s="17"/>
      <c r="E111" s="17"/>
      <c r="F111" s="17"/>
      <c r="G111" s="17"/>
      <c r="H111" s="17"/>
      <c r="I111" s="17"/>
      <c r="J111" s="17"/>
      <c r="K111" s="17"/>
      <c r="L111" s="17"/>
      <c r="M111" s="17"/>
      <c r="N111" s="17"/>
      <c r="O111" s="17"/>
    </row>
    <row r="112" spans="2:15" s="18" customFormat="1" x14ac:dyDescent="0.25">
      <c r="B112" s="57"/>
      <c r="D112" s="17"/>
      <c r="E112" s="17"/>
      <c r="F112" s="17"/>
      <c r="G112" s="17"/>
      <c r="H112" s="17"/>
      <c r="I112" s="17"/>
      <c r="J112" s="17"/>
      <c r="K112" s="17"/>
      <c r="L112" s="17"/>
      <c r="M112" s="17"/>
      <c r="N112" s="17"/>
      <c r="O112" s="17"/>
    </row>
    <row r="113" spans="1:15" s="18" customFormat="1" x14ac:dyDescent="0.25">
      <c r="D113" s="17"/>
      <c r="E113" s="17"/>
      <c r="F113" s="17"/>
      <c r="G113" s="17"/>
      <c r="H113" s="17"/>
      <c r="I113" s="17"/>
      <c r="J113" s="17"/>
      <c r="K113" s="17"/>
      <c r="L113" s="17"/>
      <c r="M113" s="17"/>
      <c r="N113" s="17"/>
      <c r="O113" s="17"/>
    </row>
    <row r="114" spans="1:15" s="18" customFormat="1" x14ac:dyDescent="0.25">
      <c r="D114" s="17"/>
      <c r="E114" s="17"/>
      <c r="F114" s="17"/>
      <c r="G114" s="17"/>
      <c r="H114" s="17"/>
      <c r="I114" s="17"/>
      <c r="J114" s="17"/>
      <c r="K114" s="17"/>
      <c r="L114" s="17"/>
      <c r="M114" s="17"/>
      <c r="N114" s="17"/>
      <c r="O114" s="17"/>
    </row>
    <row r="115" spans="1:15" s="18" customFormat="1" x14ac:dyDescent="0.25">
      <c r="D115" s="17"/>
      <c r="E115" s="17"/>
      <c r="F115" s="17"/>
      <c r="G115" s="17"/>
      <c r="H115" s="17"/>
      <c r="I115" s="17"/>
      <c r="J115" s="17"/>
      <c r="K115" s="17"/>
      <c r="L115" s="17"/>
      <c r="M115" s="17"/>
      <c r="N115" s="17"/>
      <c r="O115" s="17"/>
    </row>
    <row r="116" spans="1:15" s="18" customFormat="1" x14ac:dyDescent="0.25">
      <c r="D116" s="17"/>
      <c r="E116" s="17"/>
      <c r="F116" s="17"/>
      <c r="G116" s="17"/>
      <c r="H116" s="17"/>
      <c r="I116" s="17"/>
      <c r="J116" s="17"/>
      <c r="K116" s="17"/>
      <c r="L116" s="17"/>
      <c r="M116" s="17"/>
      <c r="N116" s="17"/>
      <c r="O116" s="17"/>
    </row>
    <row r="117" spans="1:15" s="18" customFormat="1" x14ac:dyDescent="0.25">
      <c r="D117" s="17"/>
      <c r="E117" s="17"/>
      <c r="F117" s="17"/>
      <c r="G117" s="17"/>
      <c r="H117" s="17"/>
      <c r="I117" s="17"/>
      <c r="J117" s="17"/>
      <c r="K117" s="17"/>
      <c r="L117" s="17"/>
      <c r="M117" s="17"/>
      <c r="N117" s="17"/>
      <c r="O117" s="17"/>
    </row>
    <row r="118" spans="1:15" s="18" customFormat="1" x14ac:dyDescent="0.25">
      <c r="D118" s="17"/>
      <c r="E118" s="17"/>
      <c r="F118" s="17"/>
      <c r="G118" s="17"/>
      <c r="H118" s="17"/>
      <c r="I118" s="17"/>
      <c r="J118" s="17"/>
      <c r="K118" s="17"/>
      <c r="L118" s="17"/>
      <c r="M118" s="17"/>
      <c r="N118" s="17"/>
      <c r="O118" s="17"/>
    </row>
    <row r="119" spans="1:15" s="18" customFormat="1" x14ac:dyDescent="0.25">
      <c r="D119" s="17"/>
      <c r="E119" s="17"/>
      <c r="F119" s="17"/>
      <c r="G119" s="17"/>
      <c r="H119" s="17"/>
      <c r="I119" s="17"/>
      <c r="J119" s="17"/>
      <c r="K119" s="17"/>
      <c r="L119" s="17"/>
      <c r="M119" s="17"/>
      <c r="N119" s="17"/>
      <c r="O119" s="17"/>
    </row>
    <row r="120" spans="1:15" s="61" customFormat="1" x14ac:dyDescent="0.25">
      <c r="B120" s="57"/>
      <c r="D120" s="28"/>
      <c r="E120" s="28"/>
      <c r="F120" s="28"/>
      <c r="G120" s="28"/>
      <c r="H120" s="28"/>
      <c r="I120" s="28"/>
      <c r="J120" s="28"/>
      <c r="K120" s="28"/>
      <c r="L120" s="28"/>
      <c r="M120" s="28"/>
      <c r="N120" s="28"/>
      <c r="O120" s="28"/>
    </row>
    <row r="121" spans="1:15" s="18" customFormat="1" x14ac:dyDescent="0.25">
      <c r="D121" s="17"/>
      <c r="E121" s="17"/>
      <c r="F121" s="17"/>
      <c r="G121" s="17"/>
      <c r="H121" s="17"/>
      <c r="I121" s="17"/>
      <c r="J121" s="17"/>
      <c r="K121" s="17"/>
      <c r="L121" s="17"/>
      <c r="M121" s="17"/>
      <c r="N121" s="17"/>
      <c r="O121" s="17"/>
    </row>
    <row r="122" spans="1:15" s="18" customFormat="1" x14ac:dyDescent="0.25">
      <c r="B122" s="57"/>
      <c r="D122" s="17"/>
      <c r="E122" s="17"/>
      <c r="F122" s="28"/>
      <c r="G122" s="28"/>
      <c r="H122" s="28"/>
      <c r="I122" s="28"/>
      <c r="J122" s="28"/>
      <c r="K122" s="28"/>
      <c r="L122" s="28"/>
      <c r="M122" s="28"/>
      <c r="N122" s="28"/>
      <c r="O122" s="17"/>
    </row>
    <row r="123" spans="1:15" s="18" customFormat="1" x14ac:dyDescent="0.25">
      <c r="D123" s="17"/>
      <c r="E123" s="17"/>
      <c r="F123" s="17"/>
      <c r="G123" s="17"/>
      <c r="H123" s="17"/>
      <c r="I123" s="17"/>
      <c r="J123" s="17"/>
      <c r="K123" s="17"/>
      <c r="L123" s="17"/>
      <c r="M123" s="17"/>
      <c r="N123" s="17"/>
      <c r="O123" s="17"/>
    </row>
    <row r="124" spans="1:15" s="18" customFormat="1" x14ac:dyDescent="0.25">
      <c r="D124" s="17"/>
      <c r="E124" s="17"/>
      <c r="F124" s="28"/>
      <c r="G124" s="28"/>
      <c r="H124" s="28"/>
      <c r="I124" s="28"/>
      <c r="J124" s="28"/>
      <c r="K124" s="28"/>
      <c r="L124" s="28"/>
      <c r="M124" s="28"/>
      <c r="N124" s="28"/>
      <c r="O124" s="17"/>
    </row>
    <row r="125" spans="1:15" s="18" customFormat="1" x14ac:dyDescent="0.25">
      <c r="D125" s="17"/>
      <c r="E125" s="17"/>
      <c r="F125" s="17"/>
      <c r="G125" s="17"/>
      <c r="H125" s="17"/>
      <c r="I125" s="17"/>
      <c r="J125" s="17"/>
      <c r="K125" s="17"/>
      <c r="L125" s="17"/>
      <c r="M125" s="17"/>
      <c r="N125" s="17"/>
      <c r="O125" s="17"/>
    </row>
    <row r="126" spans="1:15" s="18" customFormat="1" x14ac:dyDescent="0.25">
      <c r="B126" s="57"/>
      <c r="D126" s="17"/>
      <c r="E126" s="17"/>
      <c r="F126" s="17"/>
      <c r="G126" s="17"/>
      <c r="H126" s="17"/>
      <c r="I126" s="17"/>
      <c r="J126" s="17"/>
      <c r="K126" s="17"/>
      <c r="L126" s="17"/>
      <c r="M126" s="17"/>
      <c r="N126" s="17"/>
      <c r="O126" s="17"/>
    </row>
    <row r="127" spans="1:15" s="18" customFormat="1" x14ac:dyDescent="0.25">
      <c r="D127" s="17"/>
      <c r="E127" s="17"/>
      <c r="F127" s="17"/>
      <c r="G127" s="17"/>
      <c r="H127" s="17"/>
      <c r="I127" s="17"/>
      <c r="J127" s="17"/>
      <c r="K127" s="17"/>
      <c r="L127" s="17"/>
      <c r="M127" s="17"/>
      <c r="N127" s="17"/>
      <c r="O127" s="17"/>
    </row>
    <row r="128" spans="1:15" s="18" customFormat="1" x14ac:dyDescent="0.25">
      <c r="A128" s="39"/>
      <c r="C128" s="39"/>
      <c r="D128" s="17"/>
      <c r="E128" s="17"/>
      <c r="F128" s="17"/>
      <c r="G128" s="17"/>
      <c r="H128" s="17"/>
      <c r="I128" s="17"/>
      <c r="J128" s="17"/>
      <c r="K128" s="17"/>
      <c r="L128" s="17"/>
      <c r="M128" s="17"/>
      <c r="N128" s="17"/>
      <c r="O128" s="17"/>
    </row>
    <row r="129" spans="2:15" s="18" customFormat="1" x14ac:dyDescent="0.25">
      <c r="D129" s="17"/>
      <c r="E129" s="17"/>
      <c r="F129" s="17"/>
      <c r="G129" s="17"/>
      <c r="H129" s="17"/>
      <c r="I129" s="17"/>
      <c r="J129" s="17"/>
      <c r="K129" s="17"/>
      <c r="L129" s="17"/>
      <c r="M129" s="17"/>
      <c r="N129" s="17"/>
      <c r="O129" s="17"/>
    </row>
    <row r="130" spans="2:15" s="18" customFormat="1" x14ac:dyDescent="0.25">
      <c r="B130" s="57"/>
      <c r="D130" s="17"/>
      <c r="E130" s="17"/>
      <c r="F130" s="17"/>
      <c r="G130" s="17"/>
      <c r="H130" s="17"/>
      <c r="I130" s="17"/>
      <c r="J130" s="17"/>
      <c r="K130" s="17"/>
      <c r="L130" s="17"/>
      <c r="M130" s="17"/>
      <c r="N130" s="17"/>
      <c r="O130" s="17"/>
    </row>
    <row r="131" spans="2:15" s="18" customFormat="1" x14ac:dyDescent="0.25">
      <c r="D131" s="17"/>
      <c r="E131" s="17"/>
      <c r="F131" s="17"/>
      <c r="G131" s="17"/>
      <c r="H131" s="17"/>
      <c r="I131" s="17"/>
      <c r="J131" s="17"/>
      <c r="K131" s="17"/>
      <c r="L131" s="17"/>
      <c r="M131" s="17"/>
      <c r="N131" s="17"/>
      <c r="O131" s="17"/>
    </row>
    <row r="132" spans="2:15" s="18" customFormat="1" x14ac:dyDescent="0.25">
      <c r="B132" s="57"/>
      <c r="D132" s="17"/>
      <c r="E132" s="17"/>
      <c r="F132" s="17"/>
      <c r="G132" s="17"/>
      <c r="H132" s="17"/>
      <c r="I132" s="17"/>
      <c r="J132" s="17"/>
      <c r="K132" s="17"/>
      <c r="L132" s="17"/>
      <c r="M132" s="17"/>
      <c r="N132" s="17"/>
      <c r="O132" s="17"/>
    </row>
    <row r="133" spans="2:15" s="18" customFormat="1" x14ac:dyDescent="0.25">
      <c r="D133" s="17"/>
      <c r="E133" s="17"/>
      <c r="F133" s="17"/>
      <c r="G133" s="17"/>
      <c r="H133" s="17"/>
      <c r="I133" s="17"/>
      <c r="J133" s="17"/>
      <c r="K133" s="17"/>
      <c r="L133" s="17"/>
      <c r="M133" s="17"/>
      <c r="N133" s="17"/>
      <c r="O133" s="17"/>
    </row>
    <row r="134" spans="2:15" s="18" customFormat="1" x14ac:dyDescent="0.25">
      <c r="B134" s="57"/>
      <c r="D134" s="17"/>
      <c r="E134" s="17"/>
      <c r="F134" s="17"/>
      <c r="G134" s="17"/>
      <c r="H134" s="17"/>
      <c r="I134" s="17"/>
      <c r="J134" s="17"/>
      <c r="K134" s="17"/>
      <c r="L134" s="17"/>
      <c r="M134" s="17"/>
      <c r="N134" s="17"/>
      <c r="O134" s="17"/>
    </row>
    <row r="135" spans="2:15" s="18" customFormat="1" x14ac:dyDescent="0.25">
      <c r="D135" s="17"/>
      <c r="E135" s="17"/>
      <c r="F135" s="17"/>
      <c r="G135" s="17"/>
      <c r="H135" s="17"/>
      <c r="I135" s="17"/>
      <c r="J135" s="17"/>
      <c r="K135" s="17"/>
      <c r="L135" s="17"/>
      <c r="M135" s="17"/>
      <c r="N135" s="17"/>
      <c r="O135" s="17"/>
    </row>
    <row r="136" spans="2:15" s="18" customFormat="1" x14ac:dyDescent="0.25">
      <c r="D136" s="17"/>
      <c r="E136" s="17"/>
      <c r="F136" s="17"/>
      <c r="G136" s="17"/>
      <c r="H136" s="17"/>
      <c r="I136" s="17"/>
      <c r="J136" s="17"/>
      <c r="K136" s="17"/>
      <c r="L136" s="17"/>
      <c r="M136" s="17"/>
      <c r="N136" s="17"/>
      <c r="O136" s="17"/>
    </row>
    <row r="137" spans="2:15" s="18" customFormat="1" x14ac:dyDescent="0.25">
      <c r="D137" s="17"/>
      <c r="E137" s="17"/>
      <c r="F137" s="17"/>
      <c r="G137" s="17"/>
      <c r="H137" s="17"/>
      <c r="I137" s="17"/>
      <c r="J137" s="17"/>
      <c r="K137" s="17"/>
      <c r="L137" s="17"/>
      <c r="M137" s="17"/>
      <c r="N137" s="17"/>
      <c r="O137" s="17"/>
    </row>
    <row r="138" spans="2:15" s="18" customFormat="1" x14ac:dyDescent="0.25">
      <c r="D138" s="17"/>
      <c r="E138" s="17"/>
      <c r="F138" s="17"/>
      <c r="G138" s="17"/>
      <c r="H138" s="17"/>
      <c r="I138" s="17"/>
      <c r="J138" s="17"/>
      <c r="K138" s="17"/>
      <c r="L138" s="17"/>
      <c r="M138" s="17"/>
      <c r="N138" s="17"/>
      <c r="O138" s="17"/>
    </row>
    <row r="139" spans="2:15" s="18" customFormat="1" x14ac:dyDescent="0.25">
      <c r="D139" s="17"/>
      <c r="E139" s="17"/>
      <c r="F139" s="17"/>
      <c r="G139" s="17"/>
      <c r="H139" s="17"/>
      <c r="I139" s="17"/>
      <c r="J139" s="17"/>
      <c r="K139" s="17"/>
      <c r="L139" s="17"/>
      <c r="M139" s="17"/>
      <c r="N139" s="17"/>
      <c r="O139" s="17"/>
    </row>
    <row r="140" spans="2:15" s="18" customFormat="1" x14ac:dyDescent="0.25">
      <c r="D140" s="17"/>
      <c r="E140" s="17"/>
      <c r="F140" s="17"/>
      <c r="G140" s="17"/>
      <c r="H140" s="17"/>
      <c r="I140" s="17"/>
      <c r="J140" s="17"/>
      <c r="K140" s="17"/>
      <c r="L140" s="17"/>
      <c r="M140" s="17"/>
      <c r="N140" s="17"/>
      <c r="O140" s="17"/>
    </row>
    <row r="141" spans="2:15" s="18" customFormat="1" x14ac:dyDescent="0.25">
      <c r="D141" s="17"/>
      <c r="E141" s="17"/>
      <c r="F141" s="17"/>
      <c r="G141" s="17"/>
      <c r="H141" s="17"/>
      <c r="I141" s="17"/>
      <c r="J141" s="17"/>
      <c r="K141" s="17"/>
      <c r="L141" s="17"/>
      <c r="M141" s="17"/>
      <c r="N141" s="17"/>
      <c r="O141" s="17"/>
    </row>
    <row r="142" spans="2:15" s="18" customFormat="1" x14ac:dyDescent="0.25">
      <c r="D142" s="17"/>
      <c r="E142" s="17"/>
      <c r="F142" s="17"/>
      <c r="G142" s="17"/>
      <c r="H142" s="17"/>
      <c r="I142" s="17"/>
      <c r="J142" s="17"/>
      <c r="K142" s="17"/>
      <c r="L142" s="17"/>
      <c r="M142" s="17"/>
      <c r="N142" s="17"/>
      <c r="O142" s="17"/>
    </row>
    <row r="143" spans="2:15" s="18" customFormat="1" x14ac:dyDescent="0.25">
      <c r="D143" s="17"/>
      <c r="E143" s="17"/>
      <c r="F143" s="17"/>
      <c r="G143" s="17"/>
      <c r="H143" s="17"/>
      <c r="I143" s="17"/>
      <c r="J143" s="17"/>
      <c r="K143" s="17"/>
      <c r="L143" s="17"/>
      <c r="M143" s="17"/>
      <c r="N143" s="17"/>
      <c r="O143" s="17"/>
    </row>
    <row r="144" spans="2:15" s="18" customFormat="1" x14ac:dyDescent="0.25">
      <c r="D144" s="17"/>
      <c r="E144" s="17"/>
      <c r="F144" s="17"/>
      <c r="G144" s="17"/>
      <c r="H144" s="17"/>
      <c r="I144" s="17"/>
      <c r="J144" s="17"/>
      <c r="K144" s="17"/>
      <c r="L144" s="17"/>
      <c r="M144" s="17"/>
      <c r="N144" s="17"/>
      <c r="O144" s="17"/>
    </row>
    <row r="145" spans="2:15" s="18" customFormat="1" x14ac:dyDescent="0.25">
      <c r="D145" s="17"/>
      <c r="E145" s="17"/>
      <c r="F145" s="17"/>
      <c r="G145" s="17"/>
      <c r="H145" s="17"/>
      <c r="I145" s="17"/>
      <c r="J145" s="17"/>
      <c r="K145" s="17"/>
      <c r="L145" s="17"/>
      <c r="M145" s="17"/>
      <c r="N145" s="17"/>
      <c r="O145" s="17"/>
    </row>
    <row r="146" spans="2:15" s="18" customFormat="1" x14ac:dyDescent="0.25">
      <c r="B146" s="57"/>
      <c r="D146" s="17"/>
      <c r="E146" s="17"/>
      <c r="F146" s="17"/>
      <c r="G146" s="17"/>
      <c r="H146" s="17"/>
      <c r="I146" s="17"/>
      <c r="J146" s="17"/>
      <c r="K146" s="17"/>
      <c r="L146" s="17"/>
      <c r="M146" s="17"/>
      <c r="N146" s="17"/>
      <c r="O146" s="17"/>
    </row>
    <row r="147" spans="2:15" s="18" customFormat="1" x14ac:dyDescent="0.25">
      <c r="D147" s="17"/>
      <c r="E147" s="17"/>
      <c r="F147" s="17"/>
      <c r="G147" s="17"/>
      <c r="H147" s="17"/>
      <c r="I147" s="17"/>
      <c r="J147" s="17"/>
      <c r="K147" s="17"/>
      <c r="L147" s="17"/>
      <c r="M147" s="17"/>
      <c r="N147" s="17"/>
      <c r="O147" s="17"/>
    </row>
    <row r="148" spans="2:15" s="18" customFormat="1" x14ac:dyDescent="0.25">
      <c r="B148" s="58"/>
      <c r="D148" s="17"/>
      <c r="E148" s="17"/>
      <c r="F148" s="17"/>
      <c r="G148" s="17"/>
      <c r="H148" s="17"/>
      <c r="I148" s="17"/>
      <c r="J148" s="17"/>
      <c r="K148" s="17"/>
      <c r="L148" s="17"/>
      <c r="M148" s="17"/>
      <c r="N148" s="17"/>
      <c r="O148" s="17"/>
    </row>
    <row r="149" spans="2:15" s="18" customFormat="1" x14ac:dyDescent="0.25">
      <c r="D149" s="17"/>
      <c r="E149" s="17"/>
      <c r="F149" s="17"/>
      <c r="G149" s="17"/>
      <c r="H149" s="17"/>
      <c r="I149" s="17"/>
      <c r="J149" s="17"/>
      <c r="K149" s="17"/>
      <c r="L149" s="17"/>
      <c r="M149" s="17"/>
      <c r="N149" s="17"/>
      <c r="O149" s="17"/>
    </row>
    <row r="150" spans="2:15" s="18" customFormat="1" x14ac:dyDescent="0.25">
      <c r="B150" s="58"/>
      <c r="D150" s="17"/>
      <c r="E150" s="17"/>
      <c r="F150" s="17"/>
      <c r="G150" s="17"/>
      <c r="H150" s="17"/>
      <c r="I150" s="17"/>
      <c r="J150" s="17"/>
      <c r="K150" s="17"/>
      <c r="L150" s="17"/>
      <c r="M150" s="17"/>
      <c r="N150" s="17"/>
      <c r="O150" s="17"/>
    </row>
    <row r="151" spans="2:15" s="18" customFormat="1" x14ac:dyDescent="0.25">
      <c r="D151" s="17"/>
      <c r="E151" s="17"/>
      <c r="F151" s="17"/>
      <c r="G151" s="17"/>
      <c r="H151" s="17"/>
      <c r="I151" s="17"/>
      <c r="J151" s="17"/>
      <c r="K151" s="17"/>
      <c r="L151" s="17"/>
      <c r="M151" s="17"/>
      <c r="N151" s="17"/>
      <c r="O151" s="17"/>
    </row>
    <row r="152" spans="2:15" s="18" customFormat="1" x14ac:dyDescent="0.25">
      <c r="D152" s="17"/>
      <c r="E152" s="17"/>
      <c r="F152" s="17"/>
      <c r="G152" s="17"/>
      <c r="H152" s="17"/>
      <c r="I152" s="17"/>
      <c r="J152" s="17"/>
      <c r="K152" s="17"/>
      <c r="L152" s="17"/>
      <c r="M152" s="17"/>
      <c r="N152" s="17"/>
      <c r="O152" s="17"/>
    </row>
    <row r="153" spans="2:15" s="18" customFormat="1" x14ac:dyDescent="0.25">
      <c r="D153" s="17"/>
      <c r="E153" s="17"/>
      <c r="F153" s="17"/>
      <c r="G153" s="17"/>
      <c r="H153" s="17"/>
      <c r="I153" s="17"/>
      <c r="J153" s="17"/>
      <c r="K153" s="17"/>
      <c r="L153" s="17"/>
      <c r="M153" s="17"/>
      <c r="N153" s="17"/>
      <c r="O153" s="17"/>
    </row>
    <row r="154" spans="2:15" s="18" customFormat="1" x14ac:dyDescent="0.25">
      <c r="D154" s="17"/>
      <c r="E154" s="17"/>
      <c r="F154" s="17"/>
      <c r="G154" s="17"/>
      <c r="H154" s="17"/>
      <c r="I154" s="17"/>
      <c r="J154" s="17"/>
      <c r="K154" s="17"/>
      <c r="L154" s="17"/>
      <c r="M154" s="17"/>
      <c r="N154" s="17"/>
      <c r="O154" s="17"/>
    </row>
    <row r="155" spans="2:15" s="18" customFormat="1" x14ac:dyDescent="0.25">
      <c r="D155" s="17"/>
      <c r="E155" s="17"/>
      <c r="F155" s="17"/>
      <c r="G155" s="17"/>
      <c r="H155" s="17"/>
      <c r="I155" s="17"/>
      <c r="J155" s="17"/>
      <c r="K155" s="17"/>
      <c r="L155" s="17"/>
      <c r="M155" s="17"/>
      <c r="N155" s="17"/>
      <c r="O155" s="17"/>
    </row>
    <row r="156" spans="2:15" s="18" customFormat="1" x14ac:dyDescent="0.25">
      <c r="B156" s="58"/>
      <c r="D156" s="17"/>
      <c r="E156" s="17"/>
      <c r="F156" s="17"/>
      <c r="G156" s="17"/>
      <c r="H156" s="17"/>
      <c r="I156" s="17"/>
      <c r="J156" s="17"/>
      <c r="K156" s="17"/>
      <c r="L156" s="17"/>
      <c r="M156" s="17"/>
      <c r="N156" s="17"/>
      <c r="O156" s="17"/>
    </row>
    <row r="157" spans="2:15" s="18" customFormat="1" x14ac:dyDescent="0.25">
      <c r="D157" s="17"/>
      <c r="E157" s="17"/>
      <c r="F157" s="17"/>
      <c r="G157" s="17"/>
      <c r="H157" s="17"/>
      <c r="I157" s="17"/>
      <c r="J157" s="17"/>
      <c r="K157" s="17"/>
      <c r="L157" s="17"/>
      <c r="M157" s="17"/>
      <c r="N157" s="17"/>
      <c r="O157" s="17"/>
    </row>
    <row r="158" spans="2:15" s="18" customFormat="1" x14ac:dyDescent="0.25">
      <c r="B158" s="58"/>
      <c r="D158" s="17"/>
      <c r="E158" s="17"/>
      <c r="F158" s="17"/>
      <c r="G158" s="17"/>
      <c r="H158" s="17"/>
      <c r="I158" s="17"/>
      <c r="J158" s="17"/>
      <c r="K158" s="17"/>
      <c r="L158" s="17"/>
      <c r="M158" s="17"/>
      <c r="N158" s="17"/>
      <c r="O158" s="17"/>
    </row>
    <row r="159" spans="2:15" s="18" customFormat="1" x14ac:dyDescent="0.25">
      <c r="D159" s="17"/>
      <c r="E159" s="17"/>
      <c r="F159" s="17"/>
      <c r="G159" s="17"/>
      <c r="H159" s="17"/>
      <c r="I159" s="17"/>
      <c r="J159" s="17"/>
      <c r="K159" s="17"/>
      <c r="L159" s="17"/>
      <c r="M159" s="17"/>
      <c r="N159" s="17"/>
      <c r="O159" s="17"/>
    </row>
    <row r="160" spans="2:15" s="18" customFormat="1" x14ac:dyDescent="0.25">
      <c r="B160" s="58"/>
      <c r="D160" s="17"/>
      <c r="E160" s="17"/>
      <c r="F160" s="17"/>
      <c r="G160" s="17"/>
      <c r="H160" s="17"/>
      <c r="I160" s="17"/>
      <c r="J160" s="17"/>
      <c r="K160" s="17"/>
      <c r="L160" s="17"/>
      <c r="M160" s="17"/>
      <c r="N160" s="17"/>
      <c r="O160" s="17"/>
    </row>
    <row r="161" spans="2:15" s="18" customFormat="1" x14ac:dyDescent="0.25">
      <c r="D161" s="17"/>
      <c r="E161" s="17"/>
      <c r="F161" s="17"/>
      <c r="G161" s="17"/>
      <c r="H161" s="17"/>
      <c r="I161" s="17"/>
      <c r="J161" s="17"/>
      <c r="K161" s="17"/>
      <c r="L161" s="17"/>
      <c r="M161" s="17"/>
      <c r="N161" s="17"/>
      <c r="O161" s="17"/>
    </row>
    <row r="162" spans="2:15" s="18" customFormat="1" x14ac:dyDescent="0.25">
      <c r="D162" s="17"/>
      <c r="E162" s="17"/>
      <c r="F162" s="17"/>
      <c r="G162" s="17"/>
      <c r="H162" s="17"/>
      <c r="I162" s="17"/>
      <c r="J162" s="17"/>
      <c r="K162" s="17"/>
      <c r="L162" s="17"/>
      <c r="M162" s="17"/>
      <c r="N162" s="17"/>
      <c r="O162" s="17"/>
    </row>
    <row r="163" spans="2:15" s="18" customFormat="1" x14ac:dyDescent="0.25">
      <c r="D163" s="17"/>
      <c r="E163" s="17"/>
      <c r="F163" s="17"/>
      <c r="G163" s="17"/>
      <c r="H163" s="17"/>
      <c r="I163" s="17"/>
      <c r="J163" s="17"/>
      <c r="K163" s="17"/>
      <c r="L163" s="17"/>
      <c r="M163" s="17"/>
      <c r="N163" s="17"/>
      <c r="O163" s="17"/>
    </row>
    <row r="164" spans="2:15" s="18" customFormat="1" x14ac:dyDescent="0.25">
      <c r="D164" s="17"/>
      <c r="E164" s="17"/>
      <c r="F164" s="17"/>
      <c r="G164" s="17"/>
      <c r="H164" s="17"/>
      <c r="I164" s="17"/>
      <c r="J164" s="17"/>
      <c r="K164" s="17"/>
      <c r="L164" s="17"/>
      <c r="M164" s="17"/>
      <c r="N164" s="17"/>
      <c r="O164" s="17"/>
    </row>
    <row r="165" spans="2:15" s="18" customFormat="1" x14ac:dyDescent="0.25">
      <c r="D165" s="17"/>
      <c r="E165" s="17"/>
      <c r="F165" s="17"/>
      <c r="G165" s="17"/>
      <c r="H165" s="17"/>
      <c r="I165" s="17"/>
      <c r="J165" s="17"/>
      <c r="K165" s="17"/>
      <c r="L165" s="17"/>
      <c r="M165" s="17"/>
      <c r="N165" s="17"/>
      <c r="O165" s="17"/>
    </row>
    <row r="166" spans="2:15" s="18" customFormat="1" x14ac:dyDescent="0.25">
      <c r="B166" s="58"/>
      <c r="D166" s="17"/>
      <c r="E166" s="17"/>
      <c r="F166" s="17"/>
      <c r="G166" s="17"/>
      <c r="H166" s="17"/>
      <c r="I166" s="17"/>
      <c r="J166" s="17"/>
      <c r="K166" s="17"/>
      <c r="L166" s="17"/>
      <c r="M166" s="17"/>
      <c r="N166" s="17"/>
      <c r="O166" s="17"/>
    </row>
    <row r="167" spans="2:15" s="18" customFormat="1" x14ac:dyDescent="0.25">
      <c r="D167" s="17"/>
      <c r="E167" s="17"/>
      <c r="F167" s="17"/>
      <c r="G167" s="17"/>
      <c r="H167" s="17"/>
      <c r="I167" s="17"/>
      <c r="J167" s="17"/>
      <c r="K167" s="17"/>
      <c r="L167" s="17"/>
      <c r="M167" s="17"/>
      <c r="N167" s="17"/>
      <c r="O167" s="17"/>
    </row>
    <row r="168" spans="2:15" s="18" customFormat="1" x14ac:dyDescent="0.25">
      <c r="D168" s="17"/>
      <c r="E168" s="17"/>
      <c r="F168" s="17"/>
      <c r="G168" s="17"/>
      <c r="H168" s="17"/>
      <c r="I168" s="17"/>
      <c r="J168" s="17"/>
      <c r="K168" s="17"/>
      <c r="L168" s="17"/>
      <c r="M168" s="17"/>
      <c r="N168" s="17"/>
      <c r="O168" s="17"/>
    </row>
    <row r="169" spans="2:15" s="18" customFormat="1" x14ac:dyDescent="0.25">
      <c r="D169" s="17"/>
      <c r="E169" s="17"/>
      <c r="F169" s="17"/>
      <c r="G169" s="17"/>
      <c r="H169" s="17"/>
      <c r="I169" s="17"/>
      <c r="J169" s="17"/>
      <c r="K169" s="17"/>
      <c r="L169" s="17"/>
      <c r="M169" s="17"/>
      <c r="N169" s="17"/>
      <c r="O169" s="17"/>
    </row>
    <row r="170" spans="2:15" s="18" customFormat="1" x14ac:dyDescent="0.25">
      <c r="D170" s="17"/>
      <c r="E170" s="17"/>
      <c r="F170" s="17"/>
      <c r="G170" s="17"/>
      <c r="H170" s="17"/>
      <c r="I170" s="17"/>
      <c r="J170" s="17"/>
      <c r="K170" s="17"/>
      <c r="L170" s="17"/>
      <c r="M170" s="17"/>
      <c r="N170" s="17"/>
      <c r="O170" s="17"/>
    </row>
    <row r="171" spans="2:15" s="18" customFormat="1" x14ac:dyDescent="0.25">
      <c r="D171" s="17"/>
      <c r="E171" s="17"/>
      <c r="F171" s="17"/>
      <c r="G171" s="17"/>
      <c r="H171" s="17"/>
      <c r="I171" s="17"/>
      <c r="J171" s="17"/>
      <c r="K171" s="17"/>
      <c r="L171" s="17"/>
      <c r="M171" s="17"/>
      <c r="N171" s="17"/>
      <c r="O171" s="17"/>
    </row>
    <row r="172" spans="2:15" s="18" customFormat="1" x14ac:dyDescent="0.25">
      <c r="D172" s="17"/>
      <c r="E172" s="17"/>
      <c r="F172" s="17"/>
      <c r="G172" s="17"/>
      <c r="H172" s="17"/>
      <c r="I172" s="17"/>
      <c r="J172" s="17"/>
      <c r="K172" s="17"/>
      <c r="L172" s="17"/>
      <c r="M172" s="17"/>
      <c r="N172" s="17"/>
      <c r="O172" s="17"/>
    </row>
    <row r="173" spans="2:15" s="18" customFormat="1" x14ac:dyDescent="0.25">
      <c r="D173" s="17"/>
      <c r="E173" s="17"/>
      <c r="F173" s="17"/>
      <c r="G173" s="17"/>
      <c r="H173" s="17"/>
      <c r="I173" s="17"/>
      <c r="J173" s="17"/>
      <c r="K173" s="17"/>
      <c r="L173" s="17"/>
      <c r="M173" s="17"/>
      <c r="N173" s="17"/>
      <c r="O173" s="17"/>
    </row>
    <row r="174" spans="2:15" s="18" customFormat="1" x14ac:dyDescent="0.25">
      <c r="D174" s="17"/>
      <c r="E174" s="17"/>
      <c r="F174" s="17"/>
      <c r="G174" s="17"/>
      <c r="H174" s="17"/>
      <c r="I174" s="17"/>
      <c r="J174" s="17"/>
      <c r="K174" s="17"/>
      <c r="L174" s="17"/>
      <c r="M174" s="17"/>
      <c r="N174" s="17"/>
      <c r="O174" s="17"/>
    </row>
    <row r="175" spans="2:15" s="18" customFormat="1" x14ac:dyDescent="0.25">
      <c r="D175" s="17"/>
      <c r="E175" s="17"/>
      <c r="F175" s="17"/>
      <c r="G175" s="17"/>
      <c r="H175" s="17"/>
      <c r="I175" s="17"/>
      <c r="J175" s="17"/>
      <c r="K175" s="17"/>
      <c r="L175" s="17"/>
      <c r="M175" s="17"/>
      <c r="N175" s="17"/>
      <c r="O175" s="17"/>
    </row>
    <row r="176" spans="2:15" s="18" customFormat="1" x14ac:dyDescent="0.25">
      <c r="D176" s="17"/>
      <c r="E176" s="17"/>
      <c r="F176" s="17"/>
      <c r="G176" s="17"/>
      <c r="H176" s="17"/>
      <c r="I176" s="17"/>
      <c r="J176" s="17"/>
      <c r="K176" s="17"/>
      <c r="L176" s="17"/>
      <c r="M176" s="17"/>
      <c r="N176" s="17"/>
      <c r="O176" s="17"/>
    </row>
    <row r="177" spans="2:15" s="18" customFormat="1" x14ac:dyDescent="0.25">
      <c r="D177" s="17"/>
      <c r="E177" s="17"/>
      <c r="F177" s="17"/>
      <c r="G177" s="17"/>
      <c r="H177" s="17"/>
      <c r="I177" s="17"/>
      <c r="J177" s="17"/>
      <c r="K177" s="17"/>
      <c r="L177" s="17"/>
      <c r="M177" s="17"/>
      <c r="N177" s="17"/>
      <c r="O177" s="17"/>
    </row>
    <row r="178" spans="2:15" s="18" customFormat="1" x14ac:dyDescent="0.25">
      <c r="B178" s="58"/>
      <c r="D178" s="17"/>
      <c r="E178" s="17"/>
      <c r="F178" s="17"/>
      <c r="G178" s="17"/>
      <c r="H178" s="17"/>
      <c r="I178" s="17"/>
      <c r="J178" s="17"/>
      <c r="K178" s="17"/>
      <c r="L178" s="17"/>
      <c r="M178" s="17"/>
      <c r="N178" s="17"/>
      <c r="O178" s="17"/>
    </row>
    <row r="179" spans="2:15" s="18" customFormat="1" x14ac:dyDescent="0.25">
      <c r="D179" s="17"/>
      <c r="E179" s="17"/>
      <c r="F179" s="17"/>
      <c r="G179" s="17"/>
      <c r="H179" s="17"/>
      <c r="I179" s="17"/>
      <c r="J179" s="17"/>
      <c r="K179" s="17"/>
      <c r="L179" s="17"/>
      <c r="M179" s="17"/>
      <c r="N179" s="17"/>
      <c r="O179" s="17"/>
    </row>
    <row r="180" spans="2:15" s="18" customFormat="1" x14ac:dyDescent="0.25">
      <c r="B180" s="58"/>
      <c r="D180" s="17"/>
      <c r="E180" s="17"/>
      <c r="F180" s="17"/>
      <c r="G180" s="17"/>
      <c r="H180" s="17"/>
      <c r="I180" s="17"/>
      <c r="J180" s="17"/>
      <c r="K180" s="17"/>
      <c r="L180" s="17"/>
      <c r="M180" s="17"/>
      <c r="N180" s="17"/>
      <c r="O180" s="17"/>
    </row>
    <row r="181" spans="2:15" s="18" customFormat="1" x14ac:dyDescent="0.25">
      <c r="D181" s="17"/>
      <c r="E181" s="17"/>
      <c r="F181" s="17"/>
      <c r="G181" s="17"/>
      <c r="H181" s="17"/>
      <c r="I181" s="17"/>
      <c r="J181" s="17"/>
      <c r="K181" s="17"/>
      <c r="L181" s="17"/>
      <c r="M181" s="17"/>
      <c r="N181" s="17"/>
      <c r="O181" s="17"/>
    </row>
    <row r="182" spans="2:15" s="18" customFormat="1" x14ac:dyDescent="0.25">
      <c r="B182" s="58"/>
      <c r="D182" s="17"/>
      <c r="E182" s="17"/>
      <c r="F182" s="17"/>
      <c r="G182" s="17"/>
      <c r="H182" s="17"/>
      <c r="I182" s="17"/>
      <c r="J182" s="17"/>
      <c r="K182" s="17"/>
      <c r="L182" s="17"/>
      <c r="M182" s="17"/>
      <c r="N182" s="17"/>
      <c r="O182" s="17"/>
    </row>
    <row r="183" spans="2:15" s="18" customFormat="1" x14ac:dyDescent="0.25">
      <c r="D183" s="17"/>
      <c r="E183" s="17"/>
      <c r="F183" s="17"/>
      <c r="G183" s="17"/>
      <c r="H183" s="17"/>
      <c r="I183" s="17"/>
      <c r="J183" s="17"/>
      <c r="K183" s="17"/>
      <c r="L183" s="17"/>
      <c r="M183" s="17"/>
      <c r="N183" s="17"/>
      <c r="O183" s="17"/>
    </row>
    <row r="184" spans="2:15" s="18" customFormat="1" x14ac:dyDescent="0.25">
      <c r="D184" s="17"/>
      <c r="E184" s="17"/>
      <c r="F184" s="17"/>
      <c r="G184" s="17"/>
      <c r="H184" s="17"/>
      <c r="I184" s="17"/>
      <c r="J184" s="17"/>
      <c r="K184" s="17"/>
      <c r="L184" s="17"/>
      <c r="M184" s="17"/>
      <c r="N184" s="17"/>
      <c r="O184" s="17"/>
    </row>
    <row r="185" spans="2:15" s="18" customFormat="1" x14ac:dyDescent="0.25">
      <c r="D185" s="17"/>
      <c r="E185" s="17"/>
      <c r="F185" s="17"/>
      <c r="G185" s="17"/>
      <c r="H185" s="17"/>
      <c r="I185" s="17"/>
      <c r="J185" s="17"/>
      <c r="K185" s="17"/>
      <c r="L185" s="17"/>
      <c r="M185" s="17"/>
      <c r="N185" s="17"/>
      <c r="O185" s="17"/>
    </row>
    <row r="186" spans="2:15" s="18" customFormat="1" x14ac:dyDescent="0.25">
      <c r="D186" s="17"/>
      <c r="E186" s="17"/>
      <c r="F186" s="17"/>
      <c r="G186" s="17"/>
      <c r="H186" s="17"/>
      <c r="I186" s="17"/>
      <c r="J186" s="17"/>
      <c r="K186" s="17"/>
      <c r="L186" s="17"/>
      <c r="M186" s="17"/>
      <c r="N186" s="17"/>
      <c r="O186" s="17"/>
    </row>
    <row r="187" spans="2:15" s="18" customFormat="1" x14ac:dyDescent="0.25">
      <c r="D187" s="17"/>
      <c r="E187" s="17"/>
      <c r="F187" s="17"/>
      <c r="G187" s="17"/>
      <c r="H187" s="17"/>
      <c r="I187" s="17"/>
      <c r="J187" s="17"/>
      <c r="K187" s="17"/>
      <c r="L187" s="17"/>
      <c r="M187" s="17"/>
      <c r="N187" s="17"/>
      <c r="O187" s="17"/>
    </row>
    <row r="188" spans="2:15" s="18" customFormat="1" x14ac:dyDescent="0.25">
      <c r="D188" s="17"/>
      <c r="E188" s="17"/>
      <c r="F188" s="17"/>
      <c r="G188" s="17"/>
      <c r="H188" s="17"/>
      <c r="I188" s="17"/>
      <c r="J188" s="17"/>
      <c r="K188" s="17"/>
      <c r="L188" s="17"/>
      <c r="M188" s="17"/>
      <c r="N188" s="17"/>
      <c r="O188" s="17"/>
    </row>
    <row r="189" spans="2:15" s="18" customFormat="1" x14ac:dyDescent="0.25">
      <c r="D189" s="17"/>
      <c r="E189" s="17"/>
      <c r="F189" s="17"/>
      <c r="G189" s="17"/>
      <c r="H189" s="17"/>
      <c r="I189" s="17"/>
      <c r="J189" s="17"/>
      <c r="K189" s="17"/>
      <c r="L189" s="17"/>
      <c r="M189" s="17"/>
      <c r="N189" s="17"/>
      <c r="O189" s="17"/>
    </row>
    <row r="190" spans="2:15" s="18" customFormat="1" x14ac:dyDescent="0.25">
      <c r="B190" s="58"/>
      <c r="D190" s="17"/>
      <c r="E190" s="17"/>
      <c r="F190" s="17"/>
      <c r="G190" s="17"/>
      <c r="H190" s="17"/>
      <c r="I190" s="17"/>
      <c r="J190" s="17"/>
      <c r="K190" s="17"/>
      <c r="L190" s="17"/>
      <c r="M190" s="17"/>
      <c r="N190" s="17"/>
      <c r="O190" s="17"/>
    </row>
    <row r="191" spans="2:15" s="18" customFormat="1" x14ac:dyDescent="0.25">
      <c r="D191" s="17"/>
      <c r="E191" s="17"/>
      <c r="F191" s="17"/>
      <c r="G191" s="17"/>
      <c r="H191" s="17"/>
      <c r="I191" s="17"/>
      <c r="J191" s="17"/>
      <c r="K191" s="17"/>
      <c r="L191" s="17"/>
      <c r="M191" s="17"/>
      <c r="N191" s="17"/>
      <c r="O191" s="17"/>
    </row>
    <row r="192" spans="2:15" s="18" customFormat="1" x14ac:dyDescent="0.25">
      <c r="B192" s="58"/>
      <c r="D192" s="17"/>
      <c r="E192" s="17"/>
      <c r="F192" s="17"/>
      <c r="G192" s="17"/>
      <c r="H192" s="17"/>
      <c r="I192" s="17"/>
      <c r="J192" s="17"/>
      <c r="K192" s="17"/>
      <c r="L192" s="17"/>
      <c r="M192" s="17"/>
      <c r="N192" s="17"/>
      <c r="O192" s="17"/>
    </row>
    <row r="193" spans="2:15" s="18" customFormat="1" x14ac:dyDescent="0.25">
      <c r="D193" s="17"/>
      <c r="E193" s="17"/>
      <c r="F193" s="17"/>
      <c r="G193" s="17"/>
      <c r="H193" s="17"/>
      <c r="I193" s="17"/>
      <c r="J193" s="17"/>
      <c r="K193" s="17"/>
      <c r="L193" s="17"/>
      <c r="M193" s="17"/>
      <c r="N193" s="17"/>
      <c r="O193" s="17"/>
    </row>
    <row r="194" spans="2:15" s="18" customFormat="1" x14ac:dyDescent="0.25">
      <c r="B194" s="58"/>
      <c r="D194" s="17"/>
      <c r="E194" s="17"/>
      <c r="F194" s="17"/>
      <c r="G194" s="17"/>
      <c r="H194" s="17"/>
      <c r="I194" s="17"/>
      <c r="J194" s="17"/>
      <c r="K194" s="17"/>
      <c r="L194" s="17"/>
      <c r="M194" s="17"/>
      <c r="N194" s="17"/>
      <c r="O194" s="17"/>
    </row>
    <row r="195" spans="2:15" s="18" customFormat="1" x14ac:dyDescent="0.25">
      <c r="D195" s="17"/>
      <c r="E195" s="17"/>
      <c r="F195" s="17"/>
      <c r="G195" s="17"/>
      <c r="H195" s="17"/>
      <c r="I195" s="17"/>
      <c r="J195" s="17"/>
      <c r="K195" s="17"/>
      <c r="L195" s="17"/>
      <c r="M195" s="17"/>
      <c r="N195" s="17"/>
      <c r="O195" s="17"/>
    </row>
    <row r="196" spans="2:15" s="18" customFormat="1" x14ac:dyDescent="0.25">
      <c r="B196" s="58"/>
      <c r="D196" s="17"/>
      <c r="E196" s="17"/>
      <c r="F196" s="17"/>
      <c r="G196" s="17"/>
      <c r="H196" s="17"/>
      <c r="I196" s="17"/>
      <c r="J196" s="17"/>
      <c r="K196" s="17"/>
      <c r="L196" s="17"/>
      <c r="M196" s="17"/>
      <c r="N196" s="17"/>
      <c r="O196" s="17"/>
    </row>
    <row r="197" spans="2:15" s="18" customFormat="1" x14ac:dyDescent="0.25">
      <c r="D197" s="17"/>
      <c r="E197" s="17"/>
      <c r="F197" s="17"/>
      <c r="G197" s="17"/>
      <c r="H197" s="17"/>
      <c r="I197" s="17"/>
      <c r="J197" s="17"/>
      <c r="K197" s="17"/>
      <c r="L197" s="17"/>
      <c r="M197" s="17"/>
      <c r="N197" s="17"/>
      <c r="O197" s="17"/>
    </row>
    <row r="198" spans="2:15" s="18" customFormat="1" x14ac:dyDescent="0.25">
      <c r="B198" s="58"/>
      <c r="D198" s="17"/>
      <c r="E198" s="17"/>
      <c r="F198" s="17"/>
      <c r="G198" s="17"/>
      <c r="H198" s="17"/>
      <c r="I198" s="17"/>
      <c r="J198" s="17"/>
      <c r="K198" s="17"/>
      <c r="L198" s="17"/>
      <c r="M198" s="17"/>
      <c r="N198" s="17"/>
      <c r="O198" s="17"/>
    </row>
    <row r="199" spans="2:15" s="18" customFormat="1" x14ac:dyDescent="0.25">
      <c r="D199" s="17"/>
      <c r="E199" s="17"/>
      <c r="F199" s="17"/>
      <c r="G199" s="17"/>
      <c r="H199" s="17"/>
      <c r="I199" s="17"/>
      <c r="J199" s="17"/>
      <c r="K199" s="17"/>
      <c r="L199" s="17"/>
      <c r="M199" s="17"/>
      <c r="N199" s="17"/>
      <c r="O199" s="17"/>
    </row>
    <row r="200" spans="2:15" s="18" customFormat="1" x14ac:dyDescent="0.25">
      <c r="B200" s="58"/>
      <c r="D200" s="17"/>
      <c r="E200" s="17"/>
      <c r="F200" s="17"/>
      <c r="G200" s="17"/>
      <c r="H200" s="17"/>
      <c r="I200" s="17"/>
      <c r="J200" s="17"/>
      <c r="K200" s="17"/>
      <c r="L200" s="17"/>
      <c r="M200" s="17"/>
      <c r="N200" s="17"/>
      <c r="O200" s="17"/>
    </row>
    <row r="201" spans="2:15" s="18" customFormat="1" x14ac:dyDescent="0.25">
      <c r="D201" s="17"/>
      <c r="E201" s="17"/>
      <c r="F201" s="17"/>
      <c r="G201" s="17"/>
      <c r="H201" s="17"/>
      <c r="I201" s="17"/>
      <c r="J201" s="17"/>
      <c r="K201" s="17"/>
      <c r="L201" s="17"/>
      <c r="M201" s="17"/>
      <c r="N201" s="17"/>
      <c r="O201" s="17"/>
    </row>
    <row r="202" spans="2:15" s="18" customFormat="1" x14ac:dyDescent="0.25">
      <c r="B202" s="58"/>
      <c r="D202" s="17"/>
      <c r="E202" s="17"/>
      <c r="F202" s="17"/>
      <c r="G202" s="17"/>
      <c r="H202" s="17"/>
      <c r="I202" s="17"/>
      <c r="J202" s="17"/>
      <c r="K202" s="17"/>
      <c r="L202" s="17"/>
      <c r="M202" s="17"/>
      <c r="N202" s="17"/>
      <c r="O202" s="17"/>
    </row>
    <row r="203" spans="2:15" s="18" customFormat="1" x14ac:dyDescent="0.25">
      <c r="D203" s="17"/>
      <c r="E203" s="17"/>
      <c r="F203" s="17"/>
      <c r="G203" s="17"/>
      <c r="H203" s="17"/>
      <c r="I203" s="17"/>
      <c r="J203" s="17"/>
      <c r="K203" s="17"/>
      <c r="L203" s="17"/>
      <c r="M203" s="17"/>
      <c r="N203" s="17"/>
      <c r="O203" s="17"/>
    </row>
    <row r="204" spans="2:15" s="18" customFormat="1" x14ac:dyDescent="0.25">
      <c r="B204" s="62"/>
      <c r="D204" s="17"/>
      <c r="E204" s="17"/>
      <c r="F204" s="17"/>
      <c r="G204" s="17"/>
      <c r="H204" s="17"/>
      <c r="I204" s="17"/>
      <c r="J204" s="17"/>
      <c r="K204" s="17"/>
      <c r="L204" s="17"/>
      <c r="M204" s="17"/>
      <c r="N204" s="17"/>
      <c r="O204" s="17"/>
    </row>
    <row r="205" spans="2:15" s="18" customFormat="1" x14ac:dyDescent="0.25">
      <c r="D205" s="17"/>
      <c r="E205" s="17"/>
      <c r="F205" s="17"/>
      <c r="G205" s="17"/>
      <c r="H205" s="17"/>
      <c r="I205" s="17"/>
      <c r="J205" s="17"/>
      <c r="K205" s="17"/>
      <c r="L205" s="17"/>
      <c r="M205" s="17"/>
      <c r="N205" s="17"/>
      <c r="O205" s="17"/>
    </row>
    <row r="206" spans="2:15" s="18" customFormat="1" x14ac:dyDescent="0.25">
      <c r="B206" s="58"/>
      <c r="D206" s="17"/>
      <c r="E206" s="17"/>
      <c r="F206" s="17"/>
      <c r="G206" s="17"/>
      <c r="H206" s="17"/>
      <c r="I206" s="17"/>
      <c r="J206" s="17"/>
      <c r="K206" s="17"/>
      <c r="L206" s="17"/>
      <c r="M206" s="17"/>
      <c r="N206" s="17"/>
      <c r="O206" s="17"/>
    </row>
    <row r="207" spans="2:15" s="18" customFormat="1" x14ac:dyDescent="0.25">
      <c r="D207" s="17"/>
      <c r="E207" s="17"/>
      <c r="F207" s="17"/>
      <c r="G207" s="17"/>
      <c r="H207" s="17"/>
      <c r="I207" s="17"/>
      <c r="J207" s="17"/>
      <c r="K207" s="17"/>
      <c r="L207" s="17"/>
      <c r="M207" s="17"/>
      <c r="N207" s="17"/>
      <c r="O207" s="17"/>
    </row>
    <row r="208" spans="2:15" s="18" customFormat="1" x14ac:dyDescent="0.25">
      <c r="B208" s="58"/>
      <c r="D208" s="17"/>
      <c r="E208" s="17"/>
      <c r="F208" s="17"/>
      <c r="G208" s="17"/>
      <c r="H208" s="17"/>
      <c r="I208" s="17"/>
      <c r="J208" s="17"/>
      <c r="K208" s="17"/>
      <c r="L208" s="17"/>
      <c r="M208" s="17"/>
      <c r="N208" s="17"/>
      <c r="O208" s="17"/>
    </row>
    <row r="209" spans="2:15" s="18" customFormat="1" x14ac:dyDescent="0.25">
      <c r="D209" s="17"/>
      <c r="E209" s="17"/>
      <c r="F209" s="17"/>
      <c r="G209" s="17"/>
      <c r="H209" s="17"/>
      <c r="I209" s="17"/>
      <c r="J209" s="17"/>
      <c r="K209" s="17"/>
      <c r="L209" s="17"/>
      <c r="M209" s="17"/>
      <c r="N209" s="17"/>
      <c r="O209" s="17"/>
    </row>
    <row r="210" spans="2:15" s="18" customFormat="1" x14ac:dyDescent="0.25">
      <c r="B210" s="58"/>
      <c r="D210" s="17"/>
      <c r="E210" s="17"/>
      <c r="F210" s="17"/>
      <c r="G210" s="17"/>
      <c r="H210" s="17"/>
      <c r="I210" s="17"/>
      <c r="J210" s="17"/>
      <c r="K210" s="17"/>
      <c r="L210" s="17"/>
      <c r="M210" s="17"/>
      <c r="N210" s="17"/>
      <c r="O210" s="17"/>
    </row>
    <row r="211" spans="2:15" s="18" customFormat="1" x14ac:dyDescent="0.25">
      <c r="D211" s="17"/>
      <c r="E211" s="17"/>
      <c r="F211" s="17"/>
      <c r="G211" s="17"/>
      <c r="H211" s="17"/>
      <c r="I211" s="17"/>
      <c r="J211" s="17"/>
      <c r="K211" s="17"/>
      <c r="L211" s="17"/>
      <c r="M211" s="17"/>
      <c r="N211" s="17"/>
      <c r="O211" s="17"/>
    </row>
    <row r="212" spans="2:15" s="18" customFormat="1" x14ac:dyDescent="0.25">
      <c r="B212" s="58"/>
      <c r="D212" s="17"/>
      <c r="E212" s="17"/>
      <c r="F212" s="17"/>
      <c r="G212" s="17"/>
      <c r="H212" s="17"/>
      <c r="I212" s="17"/>
      <c r="J212" s="17"/>
      <c r="K212" s="17"/>
      <c r="L212" s="17"/>
      <c r="M212" s="17"/>
      <c r="N212" s="17"/>
      <c r="O212" s="17"/>
    </row>
    <row r="213" spans="2:15" s="18" customFormat="1" x14ac:dyDescent="0.25">
      <c r="D213" s="17"/>
      <c r="E213" s="17"/>
      <c r="F213" s="17"/>
      <c r="G213" s="17"/>
      <c r="H213" s="17"/>
      <c r="I213" s="17"/>
      <c r="J213" s="17"/>
      <c r="K213" s="17"/>
      <c r="L213" s="17"/>
      <c r="M213" s="17"/>
      <c r="N213" s="17"/>
      <c r="O213" s="17"/>
    </row>
    <row r="214" spans="2:15" s="18" customFormat="1" x14ac:dyDescent="0.25">
      <c r="B214" s="58"/>
      <c r="D214" s="17"/>
      <c r="E214" s="17"/>
      <c r="F214" s="17"/>
      <c r="G214" s="17"/>
      <c r="H214" s="17"/>
      <c r="I214" s="17"/>
      <c r="J214" s="17"/>
      <c r="K214" s="17"/>
      <c r="L214" s="17"/>
      <c r="M214" s="17"/>
      <c r="N214" s="17"/>
      <c r="O214" s="17"/>
    </row>
    <row r="215" spans="2:15" s="18" customFormat="1" x14ac:dyDescent="0.25">
      <c r="D215" s="17"/>
      <c r="E215" s="17"/>
      <c r="F215" s="17"/>
      <c r="G215" s="17"/>
      <c r="H215" s="17"/>
      <c r="I215" s="17"/>
      <c r="J215" s="17"/>
      <c r="K215" s="17"/>
      <c r="L215" s="17"/>
      <c r="M215" s="17"/>
      <c r="N215" s="17"/>
      <c r="O215" s="17"/>
    </row>
    <row r="216" spans="2:15" s="18" customFormat="1" x14ac:dyDescent="0.25">
      <c r="D216" s="17"/>
      <c r="E216" s="17"/>
      <c r="F216" s="17"/>
      <c r="G216" s="17"/>
      <c r="H216" s="17"/>
      <c r="I216" s="17"/>
      <c r="J216" s="17"/>
      <c r="K216" s="17"/>
      <c r="L216" s="17"/>
      <c r="M216" s="17"/>
      <c r="N216" s="17"/>
      <c r="O216" s="17"/>
    </row>
    <row r="217" spans="2:15" s="18" customFormat="1" x14ac:dyDescent="0.25">
      <c r="D217" s="17"/>
      <c r="E217" s="17"/>
      <c r="F217" s="17"/>
      <c r="G217" s="17"/>
      <c r="H217" s="17"/>
      <c r="I217" s="17"/>
      <c r="J217" s="17"/>
      <c r="K217" s="17"/>
      <c r="L217" s="17"/>
      <c r="M217" s="17"/>
      <c r="N217" s="17"/>
      <c r="O217" s="17"/>
    </row>
    <row r="218" spans="2:15" s="18" customFormat="1" x14ac:dyDescent="0.25">
      <c r="B218" s="58"/>
      <c r="D218" s="17"/>
      <c r="E218" s="17"/>
      <c r="F218" s="17"/>
      <c r="G218" s="17"/>
      <c r="H218" s="17"/>
      <c r="I218" s="17"/>
      <c r="J218" s="17"/>
      <c r="K218" s="17"/>
      <c r="L218" s="17"/>
      <c r="M218" s="17"/>
      <c r="N218" s="17"/>
      <c r="O218" s="17"/>
    </row>
    <row r="219" spans="2:15" s="18" customFormat="1" x14ac:dyDescent="0.25">
      <c r="D219" s="17"/>
      <c r="E219" s="17"/>
      <c r="F219" s="17"/>
      <c r="G219" s="17"/>
      <c r="H219" s="17"/>
      <c r="I219" s="17"/>
      <c r="J219" s="17"/>
      <c r="K219" s="17"/>
      <c r="L219" s="17"/>
      <c r="M219" s="17"/>
      <c r="N219" s="17"/>
      <c r="O219" s="17"/>
    </row>
    <row r="220" spans="2:15" s="18" customFormat="1" x14ac:dyDescent="0.25">
      <c r="B220" s="58"/>
      <c r="D220" s="17"/>
      <c r="E220" s="17"/>
      <c r="F220" s="17"/>
      <c r="G220" s="17"/>
      <c r="H220" s="17"/>
      <c r="I220" s="17"/>
      <c r="J220" s="17"/>
      <c r="K220" s="17"/>
      <c r="L220" s="17"/>
      <c r="M220" s="17"/>
      <c r="N220" s="17"/>
      <c r="O220" s="17"/>
    </row>
    <row r="221" spans="2:15" s="18" customFormat="1" x14ac:dyDescent="0.25">
      <c r="D221" s="17"/>
      <c r="E221" s="17"/>
      <c r="F221" s="17"/>
      <c r="G221" s="17"/>
      <c r="H221" s="17"/>
      <c r="I221" s="17"/>
      <c r="J221" s="17"/>
      <c r="K221" s="17"/>
      <c r="L221" s="17"/>
      <c r="M221" s="17"/>
      <c r="N221" s="17"/>
      <c r="O221" s="17"/>
    </row>
    <row r="222" spans="2:15" s="18" customFormat="1" x14ac:dyDescent="0.25">
      <c r="B222" s="58"/>
      <c r="D222" s="17"/>
      <c r="E222" s="17"/>
      <c r="F222" s="17"/>
      <c r="G222" s="17"/>
      <c r="H222" s="17"/>
      <c r="I222" s="17"/>
      <c r="J222" s="17"/>
      <c r="K222" s="17"/>
      <c r="L222" s="17"/>
      <c r="M222" s="17"/>
      <c r="N222" s="17"/>
      <c r="O222" s="17"/>
    </row>
    <row r="223" spans="2:15" s="18" customFormat="1" x14ac:dyDescent="0.25">
      <c r="D223" s="17"/>
      <c r="E223" s="17"/>
      <c r="F223" s="17"/>
      <c r="G223" s="17"/>
      <c r="H223" s="17"/>
      <c r="I223" s="17"/>
      <c r="J223" s="17"/>
      <c r="K223" s="17"/>
      <c r="L223" s="17"/>
      <c r="M223" s="17"/>
      <c r="N223" s="17"/>
      <c r="O223" s="17"/>
    </row>
    <row r="224" spans="2:15" s="18" customFormat="1" x14ac:dyDescent="0.25">
      <c r="B224" s="58"/>
      <c r="D224" s="17"/>
      <c r="E224" s="17"/>
      <c r="F224" s="17"/>
      <c r="G224" s="17"/>
      <c r="H224" s="17"/>
      <c r="I224" s="17"/>
      <c r="J224" s="17"/>
      <c r="K224" s="17"/>
      <c r="L224" s="17"/>
      <c r="M224" s="17"/>
      <c r="N224" s="17"/>
      <c r="O224" s="17"/>
    </row>
    <row r="225" spans="2:15" s="18" customFormat="1" x14ac:dyDescent="0.25">
      <c r="D225" s="17"/>
      <c r="E225" s="17"/>
      <c r="F225" s="17"/>
      <c r="G225" s="17"/>
      <c r="H225" s="17"/>
      <c r="I225" s="17"/>
      <c r="J225" s="17"/>
      <c r="K225" s="17"/>
      <c r="L225" s="17"/>
      <c r="M225" s="17"/>
      <c r="N225" s="17"/>
      <c r="O225" s="17"/>
    </row>
    <row r="226" spans="2:15" s="18" customFormat="1" x14ac:dyDescent="0.25">
      <c r="B226" s="58"/>
      <c r="D226" s="17"/>
      <c r="E226" s="17"/>
      <c r="F226" s="17"/>
      <c r="G226" s="17"/>
      <c r="H226" s="17"/>
      <c r="I226" s="17"/>
      <c r="J226" s="17"/>
      <c r="K226" s="17"/>
      <c r="L226" s="17"/>
      <c r="M226" s="17"/>
      <c r="N226" s="17"/>
      <c r="O226" s="17"/>
    </row>
    <row r="227" spans="2:15" s="18" customFormat="1" x14ac:dyDescent="0.25">
      <c r="D227" s="17"/>
      <c r="E227" s="17"/>
      <c r="F227" s="17"/>
      <c r="G227" s="17"/>
      <c r="H227" s="17"/>
      <c r="I227" s="17"/>
      <c r="J227" s="17"/>
      <c r="K227" s="17"/>
      <c r="L227" s="17"/>
      <c r="M227" s="17"/>
      <c r="N227" s="17"/>
      <c r="O227" s="17"/>
    </row>
    <row r="228" spans="2:15" s="18" customFormat="1" x14ac:dyDescent="0.25">
      <c r="B228" s="58"/>
      <c r="D228" s="17"/>
      <c r="E228" s="17"/>
      <c r="F228" s="17"/>
      <c r="G228" s="17"/>
      <c r="H228" s="17"/>
      <c r="I228" s="17"/>
      <c r="J228" s="17"/>
      <c r="K228" s="17"/>
      <c r="L228" s="17"/>
      <c r="M228" s="17"/>
      <c r="N228" s="17"/>
      <c r="O228" s="17"/>
    </row>
    <row r="229" spans="2:15" s="18" customFormat="1" x14ac:dyDescent="0.25">
      <c r="D229" s="17"/>
      <c r="E229" s="17"/>
      <c r="F229" s="17"/>
      <c r="G229" s="17"/>
      <c r="H229" s="17"/>
      <c r="I229" s="17"/>
      <c r="J229" s="17"/>
      <c r="K229" s="17"/>
      <c r="L229" s="17"/>
      <c r="M229" s="17"/>
      <c r="N229" s="17"/>
      <c r="O229" s="17"/>
    </row>
    <row r="230" spans="2:15" s="18" customFormat="1" x14ac:dyDescent="0.25">
      <c r="B230" s="58"/>
      <c r="D230" s="17"/>
      <c r="E230" s="17"/>
      <c r="F230" s="17"/>
      <c r="G230" s="17"/>
      <c r="H230" s="17"/>
      <c r="I230" s="17"/>
      <c r="J230" s="17"/>
      <c r="K230" s="17"/>
      <c r="L230" s="17"/>
      <c r="M230" s="17"/>
      <c r="N230" s="17"/>
      <c r="O230" s="17"/>
    </row>
    <row r="231" spans="2:15" s="18" customFormat="1" x14ac:dyDescent="0.25">
      <c r="D231" s="17"/>
      <c r="E231" s="17"/>
      <c r="F231" s="17"/>
      <c r="G231" s="17"/>
      <c r="H231" s="17"/>
      <c r="I231" s="17"/>
      <c r="J231" s="17"/>
      <c r="K231" s="17"/>
      <c r="L231" s="17"/>
      <c r="M231" s="17"/>
      <c r="N231" s="17"/>
      <c r="O231" s="17"/>
    </row>
    <row r="232" spans="2:15" s="18" customFormat="1" x14ac:dyDescent="0.25">
      <c r="B232" s="58"/>
      <c r="D232" s="17"/>
      <c r="E232" s="17"/>
      <c r="F232" s="17"/>
      <c r="G232" s="17"/>
      <c r="H232" s="17"/>
      <c r="I232" s="17"/>
      <c r="J232" s="17"/>
      <c r="K232" s="17"/>
      <c r="L232" s="17"/>
      <c r="M232" s="17"/>
      <c r="N232" s="17"/>
      <c r="O232" s="17"/>
    </row>
    <row r="233" spans="2:15" s="18" customFormat="1" x14ac:dyDescent="0.25">
      <c r="D233" s="17"/>
      <c r="E233" s="17"/>
      <c r="F233" s="17"/>
      <c r="G233" s="17"/>
      <c r="H233" s="17"/>
      <c r="I233" s="17"/>
      <c r="J233" s="17"/>
      <c r="K233" s="17"/>
      <c r="L233" s="17"/>
      <c r="M233" s="17"/>
      <c r="N233" s="17"/>
      <c r="O233" s="17"/>
    </row>
    <row r="234" spans="2:15" s="18" customFormat="1" x14ac:dyDescent="0.25">
      <c r="B234" s="58"/>
      <c r="D234" s="17"/>
      <c r="E234" s="17"/>
      <c r="F234" s="17"/>
      <c r="G234" s="17"/>
      <c r="H234" s="17"/>
      <c r="I234" s="17"/>
      <c r="J234" s="17"/>
      <c r="K234" s="17"/>
      <c r="L234" s="17"/>
      <c r="M234" s="17"/>
      <c r="N234" s="17"/>
      <c r="O234" s="17"/>
    </row>
    <row r="235" spans="2:15" s="18" customFormat="1" x14ac:dyDescent="0.25">
      <c r="D235" s="17"/>
      <c r="E235" s="17"/>
      <c r="F235" s="17"/>
      <c r="G235" s="17"/>
      <c r="H235" s="17"/>
      <c r="I235" s="17"/>
      <c r="J235" s="17"/>
      <c r="K235" s="17"/>
      <c r="L235" s="17"/>
      <c r="M235" s="17"/>
      <c r="N235" s="17"/>
      <c r="O235" s="17"/>
    </row>
    <row r="236" spans="2:15" s="18" customFormat="1" x14ac:dyDescent="0.25">
      <c r="B236" s="58"/>
      <c r="D236" s="17"/>
      <c r="E236" s="17"/>
      <c r="F236" s="17"/>
      <c r="G236" s="17"/>
      <c r="H236" s="17"/>
      <c r="I236" s="17"/>
      <c r="J236" s="17"/>
      <c r="K236" s="17"/>
      <c r="L236" s="17"/>
      <c r="M236" s="17"/>
      <c r="N236" s="17"/>
      <c r="O236" s="17"/>
    </row>
    <row r="237" spans="2:15" s="18" customFormat="1" x14ac:dyDescent="0.25">
      <c r="D237" s="17"/>
      <c r="E237" s="17"/>
      <c r="F237" s="17"/>
      <c r="G237" s="17"/>
      <c r="H237" s="17"/>
      <c r="I237" s="17"/>
      <c r="J237" s="17"/>
      <c r="K237" s="17"/>
      <c r="L237" s="17"/>
      <c r="M237" s="17"/>
      <c r="N237" s="17"/>
      <c r="O237" s="17"/>
    </row>
    <row r="238" spans="2:15" s="18" customFormat="1" x14ac:dyDescent="0.25">
      <c r="B238" s="58"/>
      <c r="D238" s="17"/>
      <c r="E238" s="17"/>
      <c r="F238" s="17"/>
      <c r="G238" s="17"/>
      <c r="H238" s="17"/>
      <c r="I238" s="17"/>
      <c r="J238" s="17"/>
      <c r="K238" s="17"/>
      <c r="L238" s="17"/>
      <c r="M238" s="17"/>
      <c r="N238" s="17"/>
      <c r="O238" s="17"/>
    </row>
    <row r="239" spans="2:15" s="18" customFormat="1" x14ac:dyDescent="0.25">
      <c r="D239" s="17"/>
      <c r="E239" s="17"/>
      <c r="F239" s="17"/>
      <c r="G239" s="17"/>
      <c r="H239" s="17"/>
      <c r="I239" s="17"/>
      <c r="J239" s="17"/>
      <c r="K239" s="17"/>
      <c r="L239" s="17"/>
      <c r="M239" s="17"/>
      <c r="N239" s="17"/>
      <c r="O239" s="17"/>
    </row>
    <row r="240" spans="2:15" s="18" customFormat="1" x14ac:dyDescent="0.25">
      <c r="B240" s="58"/>
      <c r="D240" s="17"/>
      <c r="E240" s="17"/>
      <c r="F240" s="17"/>
      <c r="G240" s="17"/>
      <c r="H240" s="17"/>
      <c r="I240" s="17"/>
      <c r="J240" s="17"/>
      <c r="K240" s="17"/>
      <c r="L240" s="17"/>
      <c r="M240" s="17"/>
      <c r="N240" s="17"/>
      <c r="O240" s="17"/>
    </row>
    <row r="241" spans="2:15" s="18" customFormat="1" x14ac:dyDescent="0.25">
      <c r="D241" s="17"/>
      <c r="E241" s="17"/>
      <c r="F241" s="17"/>
      <c r="G241" s="17"/>
      <c r="H241" s="17"/>
      <c r="I241" s="17"/>
      <c r="J241" s="17"/>
      <c r="K241" s="17"/>
      <c r="L241" s="17"/>
      <c r="M241" s="17"/>
      <c r="N241" s="17"/>
      <c r="O241" s="17"/>
    </row>
    <row r="242" spans="2:15" s="18" customFormat="1" x14ac:dyDescent="0.25">
      <c r="B242" s="58"/>
      <c r="D242" s="17"/>
      <c r="E242" s="17"/>
      <c r="F242" s="17"/>
      <c r="G242" s="17"/>
      <c r="H242" s="17"/>
      <c r="I242" s="17"/>
      <c r="J242" s="17"/>
      <c r="K242" s="17"/>
      <c r="L242" s="17"/>
      <c r="M242" s="17"/>
      <c r="N242" s="17"/>
      <c r="O242" s="17"/>
    </row>
    <row r="243" spans="2:15" s="18" customFormat="1" x14ac:dyDescent="0.25">
      <c r="D243" s="17"/>
      <c r="E243" s="17"/>
      <c r="F243" s="17"/>
      <c r="G243" s="17"/>
      <c r="H243" s="17"/>
      <c r="I243" s="17"/>
      <c r="J243" s="17"/>
      <c r="K243" s="17"/>
      <c r="L243" s="17"/>
      <c r="M243" s="17"/>
      <c r="N243" s="17"/>
      <c r="O243" s="17"/>
    </row>
    <row r="244" spans="2:15" s="18" customFormat="1" x14ac:dyDescent="0.25">
      <c r="B244" s="58"/>
      <c r="D244" s="17"/>
      <c r="E244" s="17"/>
      <c r="F244" s="17"/>
      <c r="G244" s="17"/>
      <c r="H244" s="17"/>
      <c r="I244" s="17"/>
      <c r="J244" s="17"/>
      <c r="K244" s="17"/>
      <c r="L244" s="17"/>
      <c r="M244" s="17"/>
      <c r="N244" s="17"/>
      <c r="O244" s="17"/>
    </row>
    <row r="245" spans="2:15" s="18" customFormat="1" x14ac:dyDescent="0.25">
      <c r="D245" s="17"/>
      <c r="E245" s="17"/>
      <c r="F245" s="17"/>
      <c r="G245" s="17"/>
      <c r="H245" s="17"/>
      <c r="I245" s="17"/>
      <c r="J245" s="17"/>
      <c r="K245" s="17"/>
      <c r="L245" s="17"/>
      <c r="M245" s="17"/>
      <c r="N245" s="17"/>
      <c r="O245" s="17"/>
    </row>
    <row r="246" spans="2:15" s="18" customFormat="1" x14ac:dyDescent="0.25">
      <c r="B246" s="62"/>
      <c r="D246" s="17"/>
      <c r="E246" s="17"/>
      <c r="F246" s="17"/>
      <c r="G246" s="17"/>
      <c r="H246" s="17"/>
      <c r="I246" s="17"/>
      <c r="J246" s="17"/>
      <c r="K246" s="17"/>
      <c r="L246" s="17"/>
      <c r="M246" s="17"/>
      <c r="N246" s="17"/>
      <c r="O246" s="17"/>
    </row>
    <row r="247" spans="2:15" s="18" customFormat="1" x14ac:dyDescent="0.25">
      <c r="D247" s="17"/>
      <c r="E247" s="17"/>
      <c r="F247" s="17"/>
      <c r="G247" s="17"/>
      <c r="H247" s="17"/>
      <c r="I247" s="17"/>
      <c r="J247" s="17"/>
      <c r="K247" s="17"/>
      <c r="L247" s="17"/>
      <c r="M247" s="17"/>
      <c r="N247" s="17"/>
      <c r="O247" s="17"/>
    </row>
    <row r="248" spans="2:15" s="18" customFormat="1" x14ac:dyDescent="0.25">
      <c r="B248" s="58"/>
      <c r="D248" s="17"/>
      <c r="E248" s="17"/>
      <c r="F248" s="17"/>
      <c r="G248" s="17"/>
      <c r="H248" s="17"/>
      <c r="I248" s="17"/>
      <c r="J248" s="17"/>
      <c r="K248" s="17"/>
      <c r="L248" s="17"/>
      <c r="M248" s="17"/>
      <c r="N248" s="17"/>
      <c r="O248" s="17"/>
    </row>
    <row r="249" spans="2:15" s="18" customFormat="1" x14ac:dyDescent="0.25">
      <c r="D249" s="17"/>
      <c r="E249" s="17"/>
      <c r="F249" s="17"/>
      <c r="G249" s="17"/>
      <c r="H249" s="17"/>
      <c r="I249" s="17"/>
      <c r="J249" s="17"/>
      <c r="K249" s="17"/>
      <c r="L249" s="17"/>
      <c r="M249" s="17"/>
      <c r="N249" s="17"/>
      <c r="O249" s="17"/>
    </row>
    <row r="250" spans="2:15" s="18" customFormat="1" x14ac:dyDescent="0.25">
      <c r="B250" s="62"/>
      <c r="D250" s="17"/>
      <c r="E250" s="17"/>
      <c r="F250" s="17"/>
      <c r="G250" s="17"/>
      <c r="H250" s="17"/>
      <c r="I250" s="17"/>
      <c r="J250" s="17"/>
      <c r="K250" s="17"/>
      <c r="L250" s="17"/>
      <c r="M250" s="17"/>
      <c r="N250" s="17"/>
      <c r="O250" s="17"/>
    </row>
    <row r="251" spans="2:15" s="18" customFormat="1" x14ac:dyDescent="0.25">
      <c r="D251" s="17"/>
      <c r="E251" s="17"/>
      <c r="F251" s="17"/>
      <c r="G251" s="17"/>
      <c r="H251" s="17"/>
      <c r="I251" s="17"/>
      <c r="J251" s="17"/>
      <c r="K251" s="17"/>
      <c r="L251" s="17"/>
      <c r="M251" s="17"/>
      <c r="N251" s="17"/>
      <c r="O251" s="17"/>
    </row>
    <row r="252" spans="2:15" s="18" customFormat="1" x14ac:dyDescent="0.25">
      <c r="D252" s="17"/>
      <c r="E252" s="17"/>
      <c r="F252" s="17"/>
      <c r="G252" s="17"/>
      <c r="H252" s="17"/>
      <c r="I252" s="17"/>
      <c r="J252" s="17"/>
      <c r="K252" s="17"/>
      <c r="L252" s="17"/>
      <c r="M252" s="17"/>
      <c r="N252" s="17"/>
      <c r="O252" s="17"/>
    </row>
    <row r="253" spans="2:15" s="18" customFormat="1" x14ac:dyDescent="0.25">
      <c r="D253" s="17"/>
      <c r="E253" s="17"/>
      <c r="F253" s="17"/>
      <c r="G253" s="17"/>
      <c r="H253" s="17"/>
      <c r="I253" s="17"/>
      <c r="J253" s="17"/>
      <c r="K253" s="17"/>
      <c r="L253" s="17"/>
      <c r="M253" s="17"/>
      <c r="N253" s="17"/>
      <c r="O253" s="17"/>
    </row>
    <row r="254" spans="2:15" s="18" customFormat="1" x14ac:dyDescent="0.25">
      <c r="D254" s="17"/>
      <c r="E254" s="17"/>
      <c r="F254" s="17"/>
      <c r="G254" s="17"/>
      <c r="H254" s="17"/>
      <c r="I254" s="17"/>
      <c r="J254" s="17"/>
      <c r="K254" s="17"/>
      <c r="L254" s="17"/>
      <c r="M254" s="17"/>
      <c r="N254" s="17"/>
      <c r="O254" s="17"/>
    </row>
    <row r="255" spans="2:15" s="18" customFormat="1" x14ac:dyDescent="0.25">
      <c r="D255" s="17"/>
      <c r="E255" s="17"/>
      <c r="F255" s="17"/>
      <c r="G255" s="17"/>
      <c r="H255" s="17"/>
      <c r="I255" s="17"/>
      <c r="J255" s="17"/>
      <c r="K255" s="17"/>
      <c r="L255" s="17"/>
      <c r="M255" s="17"/>
      <c r="N255" s="17"/>
      <c r="O255" s="17"/>
    </row>
    <row r="256" spans="2:15" s="18" customFormat="1" x14ac:dyDescent="0.25">
      <c r="D256" s="17"/>
      <c r="E256" s="17"/>
      <c r="F256" s="17"/>
      <c r="G256" s="17"/>
      <c r="H256" s="17"/>
      <c r="I256" s="17"/>
      <c r="J256" s="17"/>
      <c r="K256" s="17"/>
      <c r="L256" s="17"/>
      <c r="M256" s="17"/>
      <c r="N256" s="17"/>
      <c r="O256" s="17"/>
    </row>
    <row r="257" spans="2:15" s="18" customFormat="1" x14ac:dyDescent="0.25">
      <c r="D257" s="17"/>
      <c r="E257" s="17"/>
      <c r="F257" s="17"/>
      <c r="G257" s="17"/>
      <c r="H257" s="17"/>
      <c r="I257" s="17"/>
      <c r="J257" s="17"/>
      <c r="K257" s="17"/>
      <c r="L257" s="17"/>
      <c r="M257" s="17"/>
      <c r="N257" s="17"/>
      <c r="O257" s="17"/>
    </row>
    <row r="258" spans="2:15" s="18" customFormat="1" x14ac:dyDescent="0.25">
      <c r="D258" s="17"/>
      <c r="E258" s="17"/>
      <c r="F258" s="17"/>
      <c r="G258" s="17"/>
      <c r="H258" s="17"/>
      <c r="I258" s="17"/>
      <c r="J258" s="17"/>
      <c r="K258" s="17"/>
      <c r="L258" s="17"/>
      <c r="M258" s="17"/>
      <c r="N258" s="17"/>
      <c r="O258" s="17"/>
    </row>
    <row r="259" spans="2:15" s="18" customFormat="1" x14ac:dyDescent="0.25">
      <c r="D259" s="17"/>
      <c r="E259" s="17"/>
      <c r="F259" s="17"/>
      <c r="G259" s="17"/>
      <c r="H259" s="17"/>
      <c r="I259" s="17"/>
      <c r="J259" s="17"/>
      <c r="K259" s="17"/>
      <c r="L259" s="17"/>
      <c r="M259" s="17"/>
      <c r="N259" s="17"/>
      <c r="O259" s="17"/>
    </row>
    <row r="260" spans="2:15" s="18" customFormat="1" x14ac:dyDescent="0.25">
      <c r="D260" s="17"/>
      <c r="E260" s="17"/>
      <c r="F260" s="17"/>
      <c r="G260" s="17"/>
      <c r="H260" s="17"/>
      <c r="I260" s="17"/>
      <c r="J260" s="17"/>
      <c r="K260" s="17"/>
      <c r="L260" s="17"/>
      <c r="M260" s="17"/>
      <c r="N260" s="17"/>
      <c r="O260" s="17"/>
    </row>
    <row r="261" spans="2:15" s="18" customFormat="1" x14ac:dyDescent="0.25">
      <c r="D261" s="17"/>
      <c r="E261" s="17"/>
      <c r="F261" s="17"/>
      <c r="G261" s="17"/>
      <c r="H261" s="17"/>
      <c r="I261" s="17"/>
      <c r="J261" s="17"/>
      <c r="K261" s="17"/>
      <c r="L261" s="17"/>
      <c r="M261" s="17"/>
      <c r="N261" s="17"/>
      <c r="O261" s="17"/>
    </row>
    <row r="262" spans="2:15" s="18" customFormat="1" x14ac:dyDescent="0.25">
      <c r="D262" s="17"/>
      <c r="E262" s="17"/>
      <c r="F262" s="17"/>
      <c r="G262" s="17"/>
      <c r="H262" s="17"/>
      <c r="I262" s="17"/>
      <c r="J262" s="17"/>
      <c r="K262" s="17"/>
      <c r="L262" s="17"/>
      <c r="M262" s="17"/>
      <c r="N262" s="17"/>
      <c r="O262" s="17"/>
    </row>
    <row r="263" spans="2:15" s="18" customFormat="1" x14ac:dyDescent="0.25">
      <c r="D263" s="17"/>
      <c r="E263" s="17"/>
      <c r="F263" s="17"/>
      <c r="G263" s="17"/>
      <c r="H263" s="17"/>
      <c r="I263" s="17"/>
      <c r="J263" s="17"/>
      <c r="K263" s="17"/>
      <c r="L263" s="17"/>
      <c r="M263" s="17"/>
      <c r="N263" s="17"/>
      <c r="O263" s="17"/>
    </row>
    <row r="264" spans="2:15" s="18" customFormat="1" x14ac:dyDescent="0.25">
      <c r="D264" s="17"/>
      <c r="E264" s="17"/>
      <c r="F264" s="17"/>
      <c r="G264" s="17"/>
      <c r="H264" s="17"/>
      <c r="I264" s="17"/>
      <c r="J264" s="17"/>
      <c r="K264" s="17"/>
      <c r="L264" s="17"/>
      <c r="M264" s="17"/>
      <c r="N264" s="17"/>
      <c r="O264" s="17"/>
    </row>
    <row r="265" spans="2:15" s="18" customFormat="1" x14ac:dyDescent="0.25">
      <c r="D265" s="17"/>
      <c r="E265" s="17"/>
      <c r="F265" s="17"/>
      <c r="G265" s="17"/>
      <c r="H265" s="17"/>
      <c r="I265" s="17"/>
      <c r="J265" s="17"/>
      <c r="K265" s="17"/>
      <c r="L265" s="17"/>
      <c r="M265" s="17"/>
      <c r="N265" s="17"/>
      <c r="O265" s="17"/>
    </row>
    <row r="266" spans="2:15" s="18" customFormat="1" x14ac:dyDescent="0.25">
      <c r="D266" s="17"/>
      <c r="E266" s="17"/>
      <c r="F266" s="17"/>
      <c r="G266" s="17"/>
      <c r="H266" s="17"/>
      <c r="I266" s="17"/>
      <c r="J266" s="17"/>
      <c r="K266" s="17"/>
      <c r="L266" s="17"/>
      <c r="M266" s="17"/>
      <c r="N266" s="17"/>
      <c r="O266" s="17"/>
    </row>
    <row r="267" spans="2:15" s="18" customFormat="1" x14ac:dyDescent="0.25">
      <c r="D267" s="17"/>
      <c r="E267" s="17"/>
      <c r="F267" s="17"/>
      <c r="G267" s="17"/>
      <c r="H267" s="17"/>
      <c r="I267" s="17"/>
      <c r="J267" s="17"/>
      <c r="K267" s="17"/>
      <c r="L267" s="17"/>
      <c r="M267" s="17"/>
      <c r="N267" s="17"/>
      <c r="O267" s="17"/>
    </row>
    <row r="268" spans="2:15" s="18" customFormat="1" x14ac:dyDescent="0.25">
      <c r="D268" s="17"/>
      <c r="E268" s="17"/>
      <c r="F268" s="17"/>
      <c r="G268" s="17"/>
      <c r="H268" s="17"/>
      <c r="I268" s="17"/>
      <c r="J268" s="17"/>
      <c r="K268" s="17"/>
      <c r="L268" s="17"/>
      <c r="M268" s="17"/>
      <c r="N268" s="17"/>
      <c r="O268" s="17"/>
    </row>
    <row r="269" spans="2:15" s="18" customFormat="1" x14ac:dyDescent="0.25">
      <c r="D269" s="17"/>
      <c r="E269" s="17"/>
      <c r="F269" s="17"/>
      <c r="G269" s="17"/>
      <c r="H269" s="17"/>
      <c r="I269" s="17"/>
      <c r="J269" s="17"/>
      <c r="K269" s="17"/>
      <c r="L269" s="17"/>
      <c r="M269" s="17"/>
      <c r="N269" s="17"/>
      <c r="O269" s="17"/>
    </row>
    <row r="270" spans="2:15" s="18" customFormat="1" x14ac:dyDescent="0.25">
      <c r="D270" s="17"/>
      <c r="E270" s="17"/>
      <c r="F270" s="17"/>
      <c r="G270" s="17"/>
      <c r="H270" s="17"/>
      <c r="I270" s="17"/>
      <c r="J270" s="17"/>
      <c r="K270" s="17"/>
      <c r="L270" s="17"/>
      <c r="M270" s="17"/>
      <c r="N270" s="17"/>
      <c r="O270" s="17"/>
    </row>
    <row r="271" spans="2:15" s="18" customFormat="1" x14ac:dyDescent="0.25">
      <c r="D271" s="17"/>
      <c r="E271" s="17"/>
      <c r="F271" s="17"/>
      <c r="G271" s="17"/>
      <c r="H271" s="17"/>
      <c r="I271" s="17"/>
      <c r="J271" s="17"/>
      <c r="K271" s="17"/>
      <c r="L271" s="17"/>
      <c r="M271" s="17"/>
      <c r="N271" s="17"/>
      <c r="O271" s="17"/>
    </row>
    <row r="272" spans="2:15" s="18" customFormat="1" x14ac:dyDescent="0.25">
      <c r="B272" s="17"/>
      <c r="D272" s="17"/>
      <c r="E272" s="17"/>
      <c r="F272" s="17"/>
      <c r="G272" s="17"/>
      <c r="H272" s="17"/>
      <c r="I272" s="17"/>
      <c r="J272" s="17"/>
      <c r="K272" s="17"/>
      <c r="L272" s="17"/>
      <c r="M272" s="17"/>
      <c r="N272" s="17"/>
      <c r="O272" s="17"/>
    </row>
    <row r="273" spans="4:15" s="18" customFormat="1" x14ac:dyDescent="0.25">
      <c r="D273" s="17"/>
      <c r="E273" s="17"/>
      <c r="F273" s="17"/>
      <c r="G273" s="17"/>
      <c r="H273" s="17"/>
      <c r="I273" s="17"/>
      <c r="J273" s="17"/>
      <c r="K273" s="17"/>
      <c r="L273" s="17"/>
      <c r="M273" s="17"/>
      <c r="N273" s="17"/>
      <c r="O273" s="17"/>
    </row>
    <row r="274" spans="4:15" s="18" customFormat="1" x14ac:dyDescent="0.25">
      <c r="D274" s="17"/>
      <c r="E274" s="17"/>
      <c r="F274" s="17"/>
      <c r="G274" s="17"/>
      <c r="H274" s="17"/>
      <c r="I274" s="17"/>
      <c r="J274" s="17"/>
      <c r="K274" s="17"/>
      <c r="L274" s="17"/>
      <c r="M274" s="17"/>
      <c r="N274" s="17"/>
      <c r="O274" s="17"/>
    </row>
    <row r="275" spans="4:15" s="18" customFormat="1" x14ac:dyDescent="0.25">
      <c r="D275" s="17"/>
      <c r="E275" s="17"/>
      <c r="F275" s="17"/>
      <c r="G275" s="17"/>
      <c r="H275" s="17"/>
      <c r="I275" s="17"/>
      <c r="J275" s="17"/>
      <c r="K275" s="17"/>
      <c r="L275" s="17"/>
      <c r="M275" s="17"/>
      <c r="N275" s="17"/>
      <c r="O275" s="17"/>
    </row>
    <row r="276" spans="4:15" s="18" customFormat="1" x14ac:dyDescent="0.25">
      <c r="D276" s="17"/>
      <c r="E276" s="17"/>
      <c r="F276" s="17"/>
      <c r="G276" s="17"/>
      <c r="H276" s="17"/>
      <c r="I276" s="17"/>
      <c r="J276" s="17"/>
      <c r="K276" s="17"/>
      <c r="L276" s="17"/>
      <c r="M276" s="17"/>
      <c r="N276" s="17"/>
      <c r="O276" s="17"/>
    </row>
    <row r="277" spans="4:15" s="18" customFormat="1" x14ac:dyDescent="0.25">
      <c r="D277" s="17"/>
      <c r="E277" s="17"/>
      <c r="F277" s="17"/>
      <c r="G277" s="17"/>
      <c r="H277" s="17"/>
      <c r="I277" s="17"/>
      <c r="J277" s="17"/>
      <c r="K277" s="17"/>
      <c r="L277" s="17"/>
      <c r="M277" s="17"/>
      <c r="N277" s="17"/>
      <c r="O277" s="17"/>
    </row>
    <row r="278" spans="4:15" s="18" customFormat="1" x14ac:dyDescent="0.25">
      <c r="D278" s="17"/>
      <c r="E278" s="17"/>
      <c r="F278" s="17"/>
      <c r="G278" s="17"/>
      <c r="H278" s="17"/>
      <c r="I278" s="17"/>
      <c r="J278" s="17"/>
      <c r="K278" s="17"/>
      <c r="L278" s="17"/>
      <c r="M278" s="17"/>
      <c r="N278" s="17"/>
      <c r="O278" s="17"/>
    </row>
    <row r="279" spans="4:15" s="18" customFormat="1" x14ac:dyDescent="0.25">
      <c r="D279" s="17"/>
      <c r="E279" s="17"/>
      <c r="F279" s="17"/>
      <c r="G279" s="17"/>
      <c r="H279" s="17"/>
      <c r="I279" s="17"/>
      <c r="J279" s="17"/>
      <c r="K279" s="17"/>
      <c r="L279" s="17"/>
      <c r="M279" s="17"/>
      <c r="N279" s="17"/>
      <c r="O279" s="17"/>
    </row>
    <row r="280" spans="4:15" s="18" customFormat="1" x14ac:dyDescent="0.25">
      <c r="D280" s="17"/>
      <c r="E280" s="17"/>
      <c r="F280" s="17"/>
      <c r="G280" s="17"/>
      <c r="H280" s="17"/>
      <c r="I280" s="17"/>
      <c r="J280" s="17"/>
      <c r="K280" s="17"/>
      <c r="L280" s="17"/>
      <c r="M280" s="17"/>
      <c r="N280" s="17"/>
      <c r="O280" s="17"/>
    </row>
    <row r="281" spans="4:15" s="18" customFormat="1" x14ac:dyDescent="0.25">
      <c r="D281" s="17"/>
      <c r="E281" s="17"/>
      <c r="F281" s="17"/>
      <c r="G281" s="17"/>
      <c r="H281" s="17"/>
      <c r="I281" s="17"/>
      <c r="J281" s="17"/>
      <c r="K281" s="17"/>
      <c r="L281" s="17"/>
      <c r="M281" s="17"/>
      <c r="N281" s="17"/>
      <c r="O281" s="17"/>
    </row>
    <row r="282" spans="4:15" s="18" customFormat="1" x14ac:dyDescent="0.25">
      <c r="D282" s="17"/>
      <c r="E282" s="17"/>
      <c r="F282" s="17"/>
      <c r="G282" s="17"/>
      <c r="H282" s="17"/>
      <c r="I282" s="17"/>
      <c r="J282" s="17"/>
      <c r="K282" s="17"/>
      <c r="L282" s="17"/>
      <c r="M282" s="17"/>
      <c r="N282" s="17"/>
      <c r="O282" s="17"/>
    </row>
    <row r="283" spans="4:15" s="18" customFormat="1" x14ac:dyDescent="0.25">
      <c r="D283" s="17"/>
      <c r="E283" s="17"/>
      <c r="F283" s="17"/>
      <c r="G283" s="17"/>
      <c r="H283" s="17"/>
      <c r="I283" s="17"/>
      <c r="J283" s="17"/>
      <c r="K283" s="17"/>
      <c r="L283" s="17"/>
      <c r="M283" s="17"/>
      <c r="N283" s="17"/>
      <c r="O283" s="17"/>
    </row>
    <row r="284" spans="4:15" s="18" customFormat="1" x14ac:dyDescent="0.25">
      <c r="D284" s="17"/>
      <c r="E284" s="17"/>
      <c r="F284" s="17"/>
      <c r="G284" s="17"/>
      <c r="H284" s="17"/>
      <c r="I284" s="17"/>
      <c r="J284" s="17"/>
      <c r="K284" s="17"/>
      <c r="L284" s="17"/>
      <c r="M284" s="17"/>
      <c r="N284" s="17"/>
      <c r="O284" s="17"/>
    </row>
    <row r="285" spans="4:15" s="18" customFormat="1" x14ac:dyDescent="0.25">
      <c r="D285" s="17"/>
      <c r="E285" s="17"/>
      <c r="F285" s="17"/>
      <c r="G285" s="17"/>
      <c r="H285" s="17"/>
      <c r="I285" s="17"/>
      <c r="J285" s="17"/>
      <c r="K285" s="17"/>
      <c r="L285" s="17"/>
      <c r="M285" s="17"/>
      <c r="N285" s="17"/>
      <c r="O285" s="17"/>
    </row>
    <row r="286" spans="4:15" s="18" customFormat="1" x14ac:dyDescent="0.25">
      <c r="D286" s="17"/>
      <c r="E286" s="17"/>
      <c r="F286" s="17"/>
      <c r="G286" s="17"/>
      <c r="H286" s="17"/>
      <c r="I286" s="17"/>
      <c r="J286" s="17"/>
      <c r="K286" s="17"/>
      <c r="L286" s="17"/>
      <c r="M286" s="17"/>
      <c r="N286" s="17"/>
      <c r="O286" s="17"/>
    </row>
    <row r="287" spans="4:15" s="18" customFormat="1" x14ac:dyDescent="0.25">
      <c r="D287" s="17"/>
      <c r="E287" s="17"/>
      <c r="F287" s="17"/>
      <c r="G287" s="17"/>
      <c r="H287" s="17"/>
      <c r="I287" s="17"/>
      <c r="J287" s="17"/>
      <c r="K287" s="17"/>
      <c r="L287" s="17"/>
      <c r="M287" s="17"/>
      <c r="N287" s="17"/>
      <c r="O287" s="17"/>
    </row>
    <row r="288" spans="4:15" s="18" customFormat="1" x14ac:dyDescent="0.25">
      <c r="D288" s="17"/>
      <c r="E288" s="17"/>
      <c r="F288" s="17"/>
      <c r="G288" s="17"/>
      <c r="H288" s="17"/>
      <c r="I288" s="17"/>
      <c r="J288" s="17"/>
      <c r="K288" s="17"/>
      <c r="L288" s="17"/>
      <c r="M288" s="17"/>
      <c r="N288" s="17"/>
      <c r="O288" s="17"/>
    </row>
    <row r="289" spans="1:15" s="18" customFormat="1" x14ac:dyDescent="0.25">
      <c r="D289" s="17"/>
      <c r="E289" s="17"/>
      <c r="F289" s="17"/>
      <c r="G289" s="17"/>
      <c r="H289" s="17"/>
      <c r="I289" s="17"/>
      <c r="J289" s="17"/>
      <c r="K289" s="17"/>
      <c r="L289" s="17"/>
      <c r="M289" s="17"/>
      <c r="N289" s="17"/>
      <c r="O289" s="17"/>
    </row>
    <row r="290" spans="1:15" s="17" customFormat="1" x14ac:dyDescent="0.25">
      <c r="A290" s="18"/>
      <c r="B290" s="58"/>
      <c r="C290" s="18"/>
    </row>
  </sheetData>
  <autoFilter ref="A2:N4" xr:uid="{00000000-0009-0000-0000-000004000000}"/>
  <mergeCells count="11">
    <mergeCell ref="N2:N4"/>
    <mergeCell ref="J2:J4"/>
    <mergeCell ref="K2:K4"/>
    <mergeCell ref="M2:M4"/>
    <mergeCell ref="A2:A4"/>
    <mergeCell ref="B2:B4"/>
    <mergeCell ref="D2:D4"/>
    <mergeCell ref="G2:G4"/>
    <mergeCell ref="H2:H4"/>
    <mergeCell ref="F2:F4"/>
    <mergeCell ref="C2:C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89985-07DA-48EE-9302-73707107EAB7}">
  <sheetPr>
    <tabColor theme="8" tint="0.79998168889431442"/>
    <pageSetUpPr fitToPage="1"/>
  </sheetPr>
  <dimension ref="A1:M42"/>
  <sheetViews>
    <sheetView workbookViewId="0">
      <selection activeCell="E8" sqref="E8:J8"/>
    </sheetView>
  </sheetViews>
  <sheetFormatPr defaultRowHeight="15" x14ac:dyDescent="0.25"/>
  <cols>
    <col min="1" max="1" width="9.140625" style="24"/>
    <col min="2" max="2" width="5" style="75" customWidth="1"/>
    <col min="3" max="3" width="11.5703125" style="24" customWidth="1"/>
    <col min="4" max="9" width="9.140625" style="24"/>
    <col min="10" max="10" width="9.28515625" style="24" bestFit="1" customWidth="1"/>
    <col min="11" max="11" width="9.140625" style="24"/>
    <col min="12" max="12" width="14.5703125" style="24" bestFit="1" customWidth="1"/>
    <col min="13" max="16384" width="9.140625" style="24"/>
  </cols>
  <sheetData>
    <row r="1" spans="1:13" x14ac:dyDescent="0.25">
      <c r="A1" s="76"/>
      <c r="B1" s="77"/>
      <c r="C1" s="76"/>
      <c r="D1" s="76"/>
      <c r="E1" s="76"/>
      <c r="F1" s="76"/>
      <c r="G1" s="76"/>
      <c r="H1" s="76"/>
      <c r="I1" s="76"/>
      <c r="J1" s="76"/>
      <c r="K1" s="76"/>
      <c r="L1" s="76"/>
      <c r="M1" s="76"/>
    </row>
    <row r="2" spans="1:13" ht="23.25" x14ac:dyDescent="0.35">
      <c r="A2" s="76"/>
      <c r="B2" s="134" t="s">
        <v>1303</v>
      </c>
      <c r="C2" s="134"/>
      <c r="D2" s="134"/>
      <c r="E2" s="134"/>
      <c r="F2" s="134"/>
      <c r="G2" s="134"/>
      <c r="H2" s="134"/>
      <c r="I2" s="134"/>
      <c r="J2" s="134"/>
      <c r="K2" s="134"/>
      <c r="L2" s="134"/>
      <c r="M2" s="134"/>
    </row>
    <row r="3" spans="1:13" ht="23.25" x14ac:dyDescent="0.35">
      <c r="A3" s="76"/>
      <c r="B3" s="135" t="s">
        <v>1315</v>
      </c>
      <c r="C3" s="135"/>
      <c r="D3" s="135"/>
      <c r="E3" s="135"/>
      <c r="F3" s="135"/>
      <c r="G3" s="135"/>
      <c r="H3" s="135"/>
      <c r="I3" s="135"/>
      <c r="J3" s="135"/>
      <c r="K3" s="135"/>
      <c r="L3" s="135"/>
      <c r="M3" s="135"/>
    </row>
    <row r="4" spans="1:13" ht="23.25" x14ac:dyDescent="0.35">
      <c r="A4" s="76"/>
      <c r="B4" s="134" t="s">
        <v>1305</v>
      </c>
      <c r="C4" s="134"/>
      <c r="D4" s="134"/>
      <c r="E4" s="134"/>
      <c r="F4" s="134"/>
      <c r="G4" s="134"/>
      <c r="H4" s="134"/>
      <c r="I4" s="134"/>
      <c r="J4" s="134"/>
      <c r="K4" s="134"/>
      <c r="L4" s="134"/>
      <c r="M4" s="134"/>
    </row>
    <row r="5" spans="1:13" x14ac:dyDescent="0.25">
      <c r="A5" s="76"/>
      <c r="B5" s="77"/>
      <c r="C5" s="76"/>
      <c r="D5" s="76"/>
      <c r="E5" s="76"/>
      <c r="F5" s="76"/>
      <c r="G5" s="76"/>
      <c r="H5" s="76"/>
      <c r="I5" s="76"/>
      <c r="J5" s="76"/>
      <c r="K5" s="76"/>
      <c r="L5" s="76"/>
      <c r="M5" s="76"/>
    </row>
    <row r="6" spans="1:13" ht="18.75" x14ac:dyDescent="0.3">
      <c r="A6" s="76"/>
      <c r="B6" s="83" t="s">
        <v>1313</v>
      </c>
      <c r="C6" s="76"/>
      <c r="D6" s="76"/>
      <c r="E6" s="143">
        <f ca="1">TODAY()</f>
        <v>44286</v>
      </c>
      <c r="F6" s="144"/>
      <c r="G6" s="144"/>
      <c r="H6" s="144"/>
      <c r="I6" s="144"/>
      <c r="J6" s="145"/>
      <c r="K6" s="76"/>
      <c r="L6" s="76"/>
      <c r="M6" s="76"/>
    </row>
    <row r="7" spans="1:13" x14ac:dyDescent="0.25">
      <c r="A7" s="76"/>
      <c r="B7" s="77"/>
      <c r="C7" s="76"/>
      <c r="D7" s="76"/>
      <c r="E7" s="76"/>
      <c r="F7" s="76"/>
      <c r="G7" s="76"/>
      <c r="H7" s="76"/>
      <c r="I7" s="76"/>
      <c r="J7" s="76"/>
      <c r="K7" s="76"/>
      <c r="L7" s="76"/>
      <c r="M7" s="76"/>
    </row>
    <row r="8" spans="1:13" ht="18.75" x14ac:dyDescent="0.3">
      <c r="A8" s="76"/>
      <c r="B8" s="83" t="s">
        <v>1311</v>
      </c>
      <c r="C8" s="83"/>
      <c r="D8" s="83"/>
      <c r="E8" s="140"/>
      <c r="F8" s="141"/>
      <c r="G8" s="141"/>
      <c r="H8" s="141"/>
      <c r="I8" s="141"/>
      <c r="J8" s="142"/>
      <c r="K8" s="84" t="s">
        <v>1312</v>
      </c>
      <c r="L8" s="146"/>
      <c r="M8" s="147"/>
    </row>
    <row r="9" spans="1:13" x14ac:dyDescent="0.25">
      <c r="A9" s="76"/>
      <c r="B9" s="77"/>
      <c r="C9" s="76"/>
      <c r="D9" s="76"/>
      <c r="E9" s="76"/>
      <c r="F9" s="76"/>
      <c r="G9" s="76"/>
      <c r="H9" s="76"/>
      <c r="I9" s="76"/>
      <c r="J9" s="76"/>
      <c r="K9" s="76"/>
      <c r="L9" s="76"/>
      <c r="M9" s="76"/>
    </row>
    <row r="10" spans="1:13" ht="18.75" x14ac:dyDescent="0.3">
      <c r="A10" s="76"/>
      <c r="B10" s="85"/>
      <c r="C10" s="136" t="s">
        <v>1310</v>
      </c>
      <c r="D10" s="136"/>
      <c r="E10" s="136"/>
      <c r="F10" s="136"/>
      <c r="G10" s="136"/>
      <c r="H10" s="136"/>
      <c r="I10" s="86"/>
      <c r="J10" s="86" t="s">
        <v>1301</v>
      </c>
      <c r="K10" s="86"/>
      <c r="L10" s="86" t="s">
        <v>1302</v>
      </c>
      <c r="M10" s="86"/>
    </row>
    <row r="11" spans="1:13" ht="18.75" x14ac:dyDescent="0.3">
      <c r="A11" s="76"/>
      <c r="B11" s="77">
        <v>1</v>
      </c>
      <c r="C11" s="137"/>
      <c r="D11" s="137"/>
      <c r="E11" s="137"/>
      <c r="F11" s="137"/>
      <c r="G11" s="137"/>
      <c r="H11" s="137"/>
      <c r="I11" s="76"/>
      <c r="J11" s="87" t="str">
        <f>IFERROR(VLOOKUP(C11,Labs!B:F,5,),"")</f>
        <v/>
      </c>
      <c r="K11" s="87"/>
      <c r="L11" s="88" t="str">
        <f>IFERROR(VLOOKUP(C11,Labs!B:F,4,),"")</f>
        <v/>
      </c>
      <c r="M11" s="78"/>
    </row>
    <row r="12" spans="1:13" ht="18.75" x14ac:dyDescent="0.3">
      <c r="A12" s="76"/>
      <c r="B12" s="77">
        <v>2</v>
      </c>
      <c r="C12" s="137"/>
      <c r="D12" s="137"/>
      <c r="E12" s="137"/>
      <c r="F12" s="137"/>
      <c r="G12" s="137"/>
      <c r="H12" s="137"/>
      <c r="I12" s="76"/>
      <c r="J12" s="87" t="str">
        <f>IFERROR(VLOOKUP(C12,Labs!B:F,5,),"")</f>
        <v/>
      </c>
      <c r="K12" s="87"/>
      <c r="L12" s="88" t="str">
        <f>IFERROR(VLOOKUP(C12,Labs!B:F,4,),"")</f>
        <v/>
      </c>
      <c r="M12" s="76"/>
    </row>
    <row r="13" spans="1:13" ht="18.75" x14ac:dyDescent="0.3">
      <c r="A13" s="76"/>
      <c r="B13" s="77">
        <v>3</v>
      </c>
      <c r="C13" s="137"/>
      <c r="D13" s="137"/>
      <c r="E13" s="137"/>
      <c r="F13" s="137"/>
      <c r="G13" s="137"/>
      <c r="H13" s="137"/>
      <c r="I13" s="76"/>
      <c r="J13" s="87" t="str">
        <f>IFERROR(VLOOKUP(C13,Labs!B:F,5,),"")</f>
        <v/>
      </c>
      <c r="K13" s="87"/>
      <c r="L13" s="88" t="str">
        <f>IFERROR(VLOOKUP(C13,Labs!B:F,4,),"")</f>
        <v/>
      </c>
      <c r="M13" s="76"/>
    </row>
    <row r="14" spans="1:13" ht="18.75" x14ac:dyDescent="0.3">
      <c r="A14" s="76"/>
      <c r="B14" s="77">
        <v>4</v>
      </c>
      <c r="C14" s="137"/>
      <c r="D14" s="137"/>
      <c r="E14" s="137"/>
      <c r="F14" s="137"/>
      <c r="G14" s="137"/>
      <c r="H14" s="137"/>
      <c r="I14" s="76"/>
      <c r="J14" s="87" t="str">
        <f>IFERROR(VLOOKUP(C14,Labs!B:F,5,),"")</f>
        <v/>
      </c>
      <c r="K14" s="87"/>
      <c r="L14" s="88" t="str">
        <f>IFERROR(VLOOKUP(C14,Labs!B:F,4,),"")</f>
        <v/>
      </c>
      <c r="M14" s="77"/>
    </row>
    <row r="15" spans="1:13" ht="18.75" x14ac:dyDescent="0.3">
      <c r="A15" s="76"/>
      <c r="B15" s="77">
        <v>5</v>
      </c>
      <c r="C15" s="137"/>
      <c r="D15" s="137"/>
      <c r="E15" s="137"/>
      <c r="F15" s="137"/>
      <c r="G15" s="137"/>
      <c r="H15" s="137"/>
      <c r="I15" s="76"/>
      <c r="J15" s="87" t="str">
        <f>IFERROR(VLOOKUP(C15,Labs!B:F,5,),"")</f>
        <v/>
      </c>
      <c r="K15" s="87"/>
      <c r="L15" s="88" t="str">
        <f>IFERROR(VLOOKUP(C15,Labs!B:F,4,),"")</f>
        <v/>
      </c>
      <c r="M15" s="77"/>
    </row>
    <row r="16" spans="1:13" ht="18.75" x14ac:dyDescent="0.3">
      <c r="A16" s="76"/>
      <c r="B16" s="77">
        <v>6</v>
      </c>
      <c r="C16" s="137"/>
      <c r="D16" s="137"/>
      <c r="E16" s="137"/>
      <c r="F16" s="137"/>
      <c r="G16" s="137"/>
      <c r="H16" s="137"/>
      <c r="I16" s="76"/>
      <c r="J16" s="87" t="str">
        <f>IFERROR(VLOOKUP(C16,Labs!B:F,5,),"")</f>
        <v/>
      </c>
      <c r="K16" s="87"/>
      <c r="L16" s="88" t="str">
        <f>IFERROR(VLOOKUP(C16,Labs!B:F,4,),"")</f>
        <v/>
      </c>
      <c r="M16" s="77"/>
    </row>
    <row r="17" spans="1:13" ht="18.75" x14ac:dyDescent="0.3">
      <c r="A17" s="76"/>
      <c r="B17" s="77">
        <v>7</v>
      </c>
      <c r="C17" s="137"/>
      <c r="D17" s="137"/>
      <c r="E17" s="137"/>
      <c r="F17" s="137"/>
      <c r="G17" s="137"/>
      <c r="H17" s="137"/>
      <c r="I17" s="76"/>
      <c r="J17" s="87" t="str">
        <f>IFERROR(VLOOKUP(C17,Labs!B:F,5,),"")</f>
        <v/>
      </c>
      <c r="K17" s="87"/>
      <c r="L17" s="88" t="str">
        <f>IFERROR(VLOOKUP(C17,Labs!B:F,4,),"")</f>
        <v/>
      </c>
      <c r="M17" s="77"/>
    </row>
    <row r="18" spans="1:13" ht="18.75" x14ac:dyDescent="0.3">
      <c r="A18" s="76"/>
      <c r="B18" s="77">
        <v>8</v>
      </c>
      <c r="C18" s="137"/>
      <c r="D18" s="137"/>
      <c r="E18" s="137"/>
      <c r="F18" s="137"/>
      <c r="G18" s="137"/>
      <c r="H18" s="137"/>
      <c r="I18" s="76"/>
      <c r="J18" s="87" t="str">
        <f>IFERROR(VLOOKUP(C18,Labs!B:F,5,),"")</f>
        <v/>
      </c>
      <c r="K18" s="87"/>
      <c r="L18" s="88" t="str">
        <f>IFERROR(VLOOKUP(C18,Labs!B:F,4,),"")</f>
        <v/>
      </c>
      <c r="M18" s="77"/>
    </row>
    <row r="19" spans="1:13" ht="18.75" x14ac:dyDescent="0.3">
      <c r="A19" s="76"/>
      <c r="B19" s="77">
        <v>9</v>
      </c>
      <c r="C19" s="137"/>
      <c r="D19" s="137"/>
      <c r="E19" s="137"/>
      <c r="F19" s="137"/>
      <c r="G19" s="137"/>
      <c r="H19" s="137"/>
      <c r="I19" s="76"/>
      <c r="J19" s="87" t="str">
        <f>IFERROR(VLOOKUP(C19,Labs!B:F,5,),"")</f>
        <v/>
      </c>
      <c r="K19" s="87"/>
      <c r="L19" s="88" t="str">
        <f>IFERROR(VLOOKUP(C19,Labs!B:F,4,),"")</f>
        <v/>
      </c>
      <c r="M19" s="77"/>
    </row>
    <row r="20" spans="1:13" ht="18.75" x14ac:dyDescent="0.3">
      <c r="A20" s="76"/>
      <c r="B20" s="77">
        <v>10</v>
      </c>
      <c r="C20" s="137"/>
      <c r="D20" s="137"/>
      <c r="E20" s="137"/>
      <c r="F20" s="137"/>
      <c r="G20" s="137"/>
      <c r="H20" s="137"/>
      <c r="I20" s="76"/>
      <c r="J20" s="87" t="str">
        <f>IFERROR(VLOOKUP(C20,Labs!B:F,5,),"")</f>
        <v/>
      </c>
      <c r="K20" s="87"/>
      <c r="L20" s="88" t="str">
        <f>IFERROR(VLOOKUP(C20,Labs!B:F,4,),"")</f>
        <v/>
      </c>
      <c r="M20" s="77"/>
    </row>
    <row r="21" spans="1:13" ht="18.75" x14ac:dyDescent="0.3">
      <c r="A21" s="76"/>
      <c r="B21" s="77">
        <v>11</v>
      </c>
      <c r="C21" s="137"/>
      <c r="D21" s="137"/>
      <c r="E21" s="137"/>
      <c r="F21" s="137"/>
      <c r="G21" s="137"/>
      <c r="H21" s="137"/>
      <c r="I21" s="76"/>
      <c r="J21" s="87" t="str">
        <f>IFERROR(VLOOKUP(C21,Labs!B:F,5,),"")</f>
        <v/>
      </c>
      <c r="K21" s="87"/>
      <c r="L21" s="88" t="str">
        <f>IFERROR(VLOOKUP(C21,Labs!B:F,4,),"")</f>
        <v/>
      </c>
      <c r="M21" s="77"/>
    </row>
    <row r="22" spans="1:13" ht="18.75" x14ac:dyDescent="0.3">
      <c r="A22" s="76"/>
      <c r="B22" s="77">
        <v>12</v>
      </c>
      <c r="C22" s="137"/>
      <c r="D22" s="137"/>
      <c r="E22" s="137"/>
      <c r="F22" s="137"/>
      <c r="G22" s="137"/>
      <c r="H22" s="137"/>
      <c r="I22" s="76"/>
      <c r="J22" s="87" t="str">
        <f>IFERROR(VLOOKUP(C22,Labs!B:F,5,),"")</f>
        <v/>
      </c>
      <c r="K22" s="87"/>
      <c r="L22" s="88" t="str">
        <f>IFERROR(VLOOKUP(C22,Labs!B:F,4,),"")</f>
        <v/>
      </c>
      <c r="M22" s="77"/>
    </row>
    <row r="23" spans="1:13" ht="18.75" x14ac:dyDescent="0.3">
      <c r="A23" s="76"/>
      <c r="B23" s="77">
        <v>13</v>
      </c>
      <c r="C23" s="137"/>
      <c r="D23" s="137"/>
      <c r="E23" s="137"/>
      <c r="F23" s="137"/>
      <c r="G23" s="137"/>
      <c r="H23" s="137"/>
      <c r="I23" s="76"/>
      <c r="J23" s="87" t="str">
        <f>IFERROR(VLOOKUP(C23,Labs!B:F,5,),"")</f>
        <v/>
      </c>
      <c r="K23" s="87"/>
      <c r="L23" s="88" t="str">
        <f>IFERROR(VLOOKUP(C23,Labs!B:F,4,),"")</f>
        <v/>
      </c>
      <c r="M23" s="77"/>
    </row>
    <row r="24" spans="1:13" ht="18.75" x14ac:dyDescent="0.3">
      <c r="A24" s="76"/>
      <c r="B24" s="77">
        <v>14</v>
      </c>
      <c r="C24" s="137"/>
      <c r="D24" s="137"/>
      <c r="E24" s="137"/>
      <c r="F24" s="137"/>
      <c r="G24" s="137"/>
      <c r="H24" s="137"/>
      <c r="I24" s="76"/>
      <c r="J24" s="87" t="str">
        <f>IFERROR(VLOOKUP(C24,Labs!B:F,5,),"")</f>
        <v/>
      </c>
      <c r="K24" s="87"/>
      <c r="L24" s="88" t="str">
        <f>IFERROR(VLOOKUP(C24,Labs!B:F,4,),"")</f>
        <v/>
      </c>
      <c r="M24" s="77"/>
    </row>
    <row r="25" spans="1:13" ht="18.75" x14ac:dyDescent="0.3">
      <c r="A25" s="76"/>
      <c r="B25" s="77">
        <v>15</v>
      </c>
      <c r="C25" s="138"/>
      <c r="D25" s="138"/>
      <c r="E25" s="138"/>
      <c r="F25" s="138"/>
      <c r="G25" s="138"/>
      <c r="H25" s="138"/>
      <c r="I25" s="79"/>
      <c r="J25" s="89" t="str">
        <f>IFERROR(VLOOKUP(C25,Labs!B:F,5,),"")</f>
        <v/>
      </c>
      <c r="K25" s="89"/>
      <c r="L25" s="90" t="str">
        <f>IFERROR(VLOOKUP(C25,Labs!B:F,4,),"")</f>
        <v/>
      </c>
      <c r="M25" s="77"/>
    </row>
    <row r="26" spans="1:13" ht="18.75" x14ac:dyDescent="0.3">
      <c r="A26" s="76"/>
      <c r="B26" s="77"/>
      <c r="C26" s="76"/>
      <c r="D26" s="76"/>
      <c r="E26" s="76"/>
      <c r="F26" s="76"/>
      <c r="G26" s="76"/>
      <c r="H26" s="76"/>
      <c r="I26" s="76"/>
      <c r="J26" s="80"/>
      <c r="K26" s="87"/>
      <c r="L26" s="91"/>
      <c r="M26" s="77"/>
    </row>
    <row r="27" spans="1:13" ht="18.75" x14ac:dyDescent="0.3">
      <c r="A27" s="76"/>
      <c r="B27" s="77"/>
      <c r="C27" s="76"/>
      <c r="D27" s="80" t="s">
        <v>1306</v>
      </c>
      <c r="E27" s="76"/>
      <c r="F27" s="76"/>
      <c r="G27" s="76"/>
      <c r="H27" s="76"/>
      <c r="I27" s="76"/>
      <c r="J27" s="80"/>
      <c r="K27" s="87"/>
      <c r="L27" s="113">
        <f>SUM(L11:L26)</f>
        <v>0</v>
      </c>
      <c r="M27" s="77"/>
    </row>
    <row r="28" spans="1:13" ht="18.75" x14ac:dyDescent="0.3">
      <c r="A28" s="76"/>
      <c r="B28" s="77"/>
      <c r="C28" s="76"/>
      <c r="D28" s="76"/>
      <c r="E28" s="76"/>
      <c r="F28" s="76"/>
      <c r="G28" s="76"/>
      <c r="H28" s="76"/>
      <c r="I28" s="76"/>
      <c r="J28" s="80"/>
      <c r="K28" s="80"/>
      <c r="L28" s="92"/>
      <c r="M28" s="76"/>
    </row>
    <row r="29" spans="1:13" ht="18.75" x14ac:dyDescent="0.3">
      <c r="A29" s="76"/>
      <c r="B29" s="77"/>
      <c r="C29" s="76"/>
      <c r="D29" s="80" t="s">
        <v>1307</v>
      </c>
      <c r="E29" s="76"/>
      <c r="F29" s="76"/>
      <c r="G29" s="76"/>
      <c r="H29" s="76"/>
      <c r="I29" s="76"/>
      <c r="J29" s="80"/>
      <c r="K29" s="80"/>
      <c r="L29" s="93">
        <f>-L27*0.4</f>
        <v>0</v>
      </c>
      <c r="M29" s="76"/>
    </row>
    <row r="30" spans="1:13" ht="15.75" thickBot="1" x14ac:dyDescent="0.3">
      <c r="A30" s="76"/>
      <c r="B30" s="77"/>
      <c r="C30" s="76"/>
      <c r="D30" s="76"/>
      <c r="E30" s="76"/>
      <c r="F30" s="76"/>
      <c r="G30" s="76"/>
      <c r="H30" s="76"/>
      <c r="I30" s="76"/>
      <c r="J30" s="76"/>
      <c r="K30" s="76"/>
      <c r="L30" s="81"/>
      <c r="M30" s="76"/>
    </row>
    <row r="31" spans="1:13" ht="21" thickBot="1" x14ac:dyDescent="0.45">
      <c r="A31" s="76"/>
      <c r="B31" s="77"/>
      <c r="C31" s="76"/>
      <c r="D31" s="80" t="s">
        <v>1308</v>
      </c>
      <c r="E31" s="76"/>
      <c r="F31" s="76"/>
      <c r="G31" s="76"/>
      <c r="H31" s="76"/>
      <c r="I31" s="76"/>
      <c r="J31" s="76"/>
      <c r="K31" s="76"/>
      <c r="L31" s="82">
        <f>+L27+L29</f>
        <v>0</v>
      </c>
      <c r="M31" s="76"/>
    </row>
    <row r="32" spans="1:13" x14ac:dyDescent="0.25">
      <c r="A32" s="76"/>
      <c r="B32" s="77"/>
      <c r="C32" s="76"/>
      <c r="D32" s="76"/>
      <c r="E32" s="76"/>
      <c r="F32" s="76"/>
      <c r="G32" s="76"/>
      <c r="H32" s="76"/>
      <c r="I32" s="76"/>
      <c r="J32" s="76"/>
      <c r="K32" s="76"/>
      <c r="L32" s="81"/>
      <c r="M32" s="76"/>
    </row>
    <row r="33" spans="1:13" ht="15.75" thickBot="1" x14ac:dyDescent="0.3">
      <c r="A33" s="76"/>
      <c r="B33" s="77"/>
      <c r="C33" s="76"/>
      <c r="D33" s="76"/>
      <c r="E33" s="76"/>
      <c r="F33" s="76"/>
      <c r="G33" s="76"/>
      <c r="H33" s="76"/>
      <c r="I33" s="76"/>
      <c r="J33" s="76"/>
      <c r="K33" s="76"/>
      <c r="L33" s="81"/>
      <c r="M33" s="76"/>
    </row>
    <row r="34" spans="1:13" ht="21" thickBot="1" x14ac:dyDescent="0.45">
      <c r="A34" s="76"/>
      <c r="B34" s="77"/>
      <c r="C34" s="76"/>
      <c r="D34" s="80" t="s">
        <v>1309</v>
      </c>
      <c r="E34" s="76"/>
      <c r="F34" s="76"/>
      <c r="G34" s="76"/>
      <c r="H34" s="76"/>
      <c r="I34" s="78"/>
      <c r="J34" s="78"/>
      <c r="K34" s="77"/>
      <c r="L34" s="112">
        <f>+L31*0.25</f>
        <v>0</v>
      </c>
      <c r="M34" s="77"/>
    </row>
    <row r="35" spans="1:13" x14ac:dyDescent="0.25">
      <c r="A35" s="76"/>
      <c r="B35" s="77"/>
      <c r="C35" s="76"/>
      <c r="D35" s="76"/>
      <c r="E35" s="76"/>
      <c r="F35" s="76"/>
      <c r="G35" s="76"/>
      <c r="H35" s="76"/>
      <c r="I35" s="76"/>
      <c r="J35" s="76"/>
      <c r="K35" s="76"/>
      <c r="L35" s="81"/>
      <c r="M35" s="76"/>
    </row>
    <row r="36" spans="1:13" x14ac:dyDescent="0.25">
      <c r="A36" s="76"/>
      <c r="B36" s="77"/>
      <c r="C36" s="76"/>
      <c r="D36" s="76"/>
      <c r="E36" s="76"/>
      <c r="F36" s="76"/>
      <c r="G36" s="76"/>
      <c r="H36" s="76"/>
      <c r="I36" s="76"/>
      <c r="J36" s="76"/>
      <c r="K36" s="76"/>
      <c r="L36" s="81"/>
      <c r="M36" s="76"/>
    </row>
    <row r="37" spans="1:13" ht="52.5" customHeight="1" x14ac:dyDescent="0.25">
      <c r="A37" s="76"/>
      <c r="B37" s="77"/>
      <c r="C37" s="139" t="s">
        <v>1314</v>
      </c>
      <c r="D37" s="139"/>
      <c r="E37" s="139"/>
      <c r="F37" s="139"/>
      <c r="G37" s="139"/>
      <c r="H37" s="139"/>
      <c r="I37" s="139"/>
      <c r="J37" s="139"/>
      <c r="K37" s="139"/>
      <c r="L37" s="139"/>
      <c r="M37" s="139"/>
    </row>
    <row r="38" spans="1:13" x14ac:dyDescent="0.25">
      <c r="A38" s="76"/>
      <c r="B38" s="77"/>
      <c r="C38" s="76"/>
      <c r="D38" s="76"/>
      <c r="E38" s="76"/>
      <c r="F38" s="76"/>
      <c r="G38" s="76"/>
      <c r="H38" s="76"/>
      <c r="I38" s="76"/>
      <c r="J38" s="76"/>
      <c r="K38" s="76"/>
      <c r="L38" s="76"/>
      <c r="M38" s="76"/>
    </row>
    <row r="39" spans="1:13" x14ac:dyDescent="0.25">
      <c r="A39" s="76"/>
      <c r="B39" s="77"/>
      <c r="C39" s="76"/>
      <c r="D39" s="76"/>
      <c r="E39" s="76"/>
      <c r="F39" s="76"/>
      <c r="G39" s="76"/>
      <c r="H39" s="76"/>
      <c r="I39" s="76"/>
      <c r="J39" s="76"/>
      <c r="K39" s="76"/>
      <c r="L39" s="76"/>
      <c r="M39" s="76"/>
    </row>
    <row r="40" spans="1:13" x14ac:dyDescent="0.25">
      <c r="A40" s="76"/>
      <c r="B40" s="77"/>
      <c r="C40" s="76"/>
      <c r="D40" s="76"/>
      <c r="E40" s="76"/>
      <c r="F40" s="76"/>
      <c r="G40" s="76"/>
      <c r="H40" s="76"/>
      <c r="I40" s="76"/>
      <c r="J40" s="76"/>
      <c r="K40" s="76"/>
      <c r="L40" s="76"/>
      <c r="M40" s="76"/>
    </row>
    <row r="41" spans="1:13" x14ac:dyDescent="0.25">
      <c r="A41" s="76"/>
      <c r="B41" s="77"/>
      <c r="C41" s="76"/>
      <c r="D41" s="76"/>
      <c r="E41" s="76"/>
      <c r="F41" s="76"/>
      <c r="G41" s="76"/>
      <c r="H41" s="76"/>
      <c r="I41" s="76"/>
      <c r="J41" s="76"/>
      <c r="K41" s="76"/>
      <c r="L41" s="76"/>
      <c r="M41" s="76"/>
    </row>
    <row r="42" spans="1:13" x14ac:dyDescent="0.25">
      <c r="A42" s="76"/>
      <c r="B42" s="77"/>
      <c r="C42" s="76"/>
      <c r="D42" s="76"/>
      <c r="E42" s="76"/>
      <c r="F42" s="76"/>
      <c r="G42" s="76"/>
      <c r="H42" s="76"/>
      <c r="I42" s="76"/>
      <c r="J42" s="76"/>
      <c r="K42" s="76"/>
      <c r="L42" s="76"/>
      <c r="M42" s="76"/>
    </row>
  </sheetData>
  <sheetProtection algorithmName="SHA-512" hashValue="prEtTB4gFCFeDTaCZROTRiWs1ueGpYFxVDeI5yXdxI5uepMQxz5QgdyRpCj1JjWU7y2t68c/I1R4hMMluLkIrw==" saltValue="zJ6Zsm+U6pkreMRP7MPRoA==" spinCount="100000" sheet="1" objects="1" scenarios="1" formatColumns="0"/>
  <mergeCells count="23">
    <mergeCell ref="C10:H10"/>
    <mergeCell ref="E8:J8"/>
    <mergeCell ref="B2:M2"/>
    <mergeCell ref="B3:M3"/>
    <mergeCell ref="B4:M4"/>
    <mergeCell ref="E6:J6"/>
    <mergeCell ref="L8:M8"/>
    <mergeCell ref="C25:H25"/>
    <mergeCell ref="C37:M37"/>
    <mergeCell ref="C15:H15"/>
    <mergeCell ref="C16:H16"/>
    <mergeCell ref="C17:H17"/>
    <mergeCell ref="C18:H18"/>
    <mergeCell ref="C24:H24"/>
    <mergeCell ref="C20:H20"/>
    <mergeCell ref="C21:H21"/>
    <mergeCell ref="C22:H22"/>
    <mergeCell ref="C23:H23"/>
    <mergeCell ref="C11:H11"/>
    <mergeCell ref="C12:H12"/>
    <mergeCell ref="C13:H13"/>
    <mergeCell ref="C14:H14"/>
    <mergeCell ref="C19:H19"/>
  </mergeCells>
  <printOptions horizontalCentered="1"/>
  <pageMargins left="0.2" right="0.2" top="0.5" bottom="0.5" header="0.3" footer="0.3"/>
  <pageSetup scale="78" orientation="landscape" r:id="rId1"/>
  <headerFooter>
    <oddFooter>&amp;L&amp;"-,Bold Italic"Revision Date: 10/30/20&amp;"-,Regular"
&amp;R&amp;D - &amp;T</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313FE59B-8348-43EB-9EEE-BB7A6997D2BC}">
          <x14:formula1>
            <xm:f>Labs!$B:$B</xm:f>
          </x14:formula1>
          <xm:sqref>C11:H25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CBB6D-3A2A-4797-AEE8-C6C3C3315246}">
  <sheetPr>
    <tabColor theme="7" tint="0.59999389629810485"/>
    <pageSetUpPr fitToPage="1"/>
  </sheetPr>
  <dimension ref="A1:M32"/>
  <sheetViews>
    <sheetView workbookViewId="0">
      <selection activeCell="E8" sqref="E8:J8"/>
    </sheetView>
  </sheetViews>
  <sheetFormatPr defaultRowHeight="15" x14ac:dyDescent="0.25"/>
  <cols>
    <col min="1" max="1" width="9.140625" style="24"/>
    <col min="2" max="2" width="5" style="75" customWidth="1"/>
    <col min="3" max="3" width="11.5703125" style="24" customWidth="1"/>
    <col min="4" max="9" width="9.140625" style="24"/>
    <col min="10" max="10" width="9.28515625" style="24" bestFit="1" customWidth="1"/>
    <col min="11" max="11" width="7.7109375" style="24" customWidth="1"/>
    <col min="12" max="12" width="16.28515625" style="24" customWidth="1"/>
    <col min="13" max="16384" width="9.140625" style="24"/>
  </cols>
  <sheetData>
    <row r="1" spans="1:13" x14ac:dyDescent="0.25">
      <c r="A1" s="76"/>
      <c r="B1" s="77"/>
      <c r="C1" s="76"/>
      <c r="D1" s="76"/>
      <c r="E1" s="76"/>
      <c r="F1" s="76"/>
      <c r="G1" s="76"/>
      <c r="H1" s="76"/>
      <c r="I1" s="76"/>
      <c r="J1" s="76"/>
      <c r="K1" s="76"/>
      <c r="L1" s="76"/>
      <c r="M1" s="76"/>
    </row>
    <row r="2" spans="1:13" ht="23.25" x14ac:dyDescent="0.35">
      <c r="A2" s="76"/>
      <c r="B2" s="134" t="s">
        <v>1303</v>
      </c>
      <c r="C2" s="134"/>
      <c r="D2" s="134"/>
      <c r="E2" s="134"/>
      <c r="F2" s="134"/>
      <c r="G2" s="134"/>
      <c r="H2" s="134"/>
      <c r="I2" s="134"/>
      <c r="J2" s="134"/>
      <c r="K2" s="134"/>
      <c r="L2" s="134"/>
      <c r="M2" s="134"/>
    </row>
    <row r="3" spans="1:13" ht="23.25" x14ac:dyDescent="0.35">
      <c r="A3" s="76"/>
      <c r="B3" s="135" t="s">
        <v>1318</v>
      </c>
      <c r="C3" s="135"/>
      <c r="D3" s="135"/>
      <c r="E3" s="135"/>
      <c r="F3" s="135"/>
      <c r="G3" s="135"/>
      <c r="H3" s="135"/>
      <c r="I3" s="135"/>
      <c r="J3" s="135"/>
      <c r="K3" s="135"/>
      <c r="L3" s="135"/>
      <c r="M3" s="135"/>
    </row>
    <row r="4" spans="1:13" ht="23.25" x14ac:dyDescent="0.35">
      <c r="A4" s="76"/>
      <c r="B4" s="134" t="s">
        <v>1305</v>
      </c>
      <c r="C4" s="134"/>
      <c r="D4" s="134"/>
      <c r="E4" s="134"/>
      <c r="F4" s="134"/>
      <c r="G4" s="134"/>
      <c r="H4" s="134"/>
      <c r="I4" s="134"/>
      <c r="J4" s="134"/>
      <c r="K4" s="134"/>
      <c r="L4" s="134"/>
      <c r="M4" s="134"/>
    </row>
    <row r="5" spans="1:13" x14ac:dyDescent="0.25">
      <c r="A5" s="76"/>
      <c r="B5" s="77"/>
      <c r="C5" s="76"/>
      <c r="D5" s="76"/>
      <c r="E5" s="76"/>
      <c r="F5" s="76"/>
      <c r="G5" s="76"/>
      <c r="H5" s="76"/>
      <c r="I5" s="76"/>
      <c r="J5" s="76"/>
      <c r="K5" s="76"/>
      <c r="L5" s="76"/>
      <c r="M5" s="76"/>
    </row>
    <row r="6" spans="1:13" ht="18.75" x14ac:dyDescent="0.3">
      <c r="A6" s="76"/>
      <c r="B6" s="83" t="s">
        <v>1313</v>
      </c>
      <c r="C6" s="76"/>
      <c r="D6" s="76"/>
      <c r="E6" s="143">
        <f ca="1">TODAY()</f>
        <v>44286</v>
      </c>
      <c r="F6" s="144"/>
      <c r="G6" s="144"/>
      <c r="H6" s="144"/>
      <c r="I6" s="144"/>
      <c r="J6" s="145"/>
      <c r="K6" s="76"/>
      <c r="L6" s="76"/>
      <c r="M6" s="76"/>
    </row>
    <row r="7" spans="1:13" x14ac:dyDescent="0.25">
      <c r="A7" s="76"/>
      <c r="B7" s="77"/>
      <c r="C7" s="76"/>
      <c r="D7" s="76"/>
      <c r="E7" s="76"/>
      <c r="F7" s="76"/>
      <c r="G7" s="76"/>
      <c r="H7" s="76"/>
      <c r="I7" s="76"/>
      <c r="J7" s="76"/>
      <c r="K7" s="76"/>
      <c r="L7" s="76"/>
      <c r="M7" s="76"/>
    </row>
    <row r="8" spans="1:13" ht="18.75" x14ac:dyDescent="0.3">
      <c r="A8" s="76"/>
      <c r="B8" s="83" t="s">
        <v>1311</v>
      </c>
      <c r="C8" s="83"/>
      <c r="D8" s="83"/>
      <c r="E8" s="150"/>
      <c r="F8" s="151"/>
      <c r="G8" s="151"/>
      <c r="H8" s="151"/>
      <c r="I8" s="151"/>
      <c r="J8" s="152"/>
      <c r="K8" s="84" t="s">
        <v>1312</v>
      </c>
      <c r="L8" s="148"/>
      <c r="M8" s="149"/>
    </row>
    <row r="9" spans="1:13" x14ac:dyDescent="0.25">
      <c r="A9" s="76"/>
      <c r="B9" s="77"/>
      <c r="C9" s="76"/>
      <c r="D9" s="76"/>
      <c r="E9" s="76"/>
      <c r="F9" s="76"/>
      <c r="G9" s="76"/>
      <c r="H9" s="76"/>
      <c r="I9" s="76"/>
      <c r="J9" s="76"/>
      <c r="K9" s="76"/>
      <c r="L9" s="76"/>
      <c r="M9" s="76"/>
    </row>
    <row r="10" spans="1:13" ht="18.75" x14ac:dyDescent="0.3">
      <c r="A10" s="76"/>
      <c r="B10" s="85"/>
      <c r="C10" s="136" t="s">
        <v>1310</v>
      </c>
      <c r="D10" s="136"/>
      <c r="E10" s="136"/>
      <c r="F10" s="136"/>
      <c r="G10" s="136"/>
      <c r="H10" s="136"/>
      <c r="I10" s="86"/>
      <c r="J10" s="86" t="s">
        <v>1301</v>
      </c>
      <c r="K10" s="86"/>
      <c r="L10" s="86" t="s">
        <v>1302</v>
      </c>
      <c r="M10" s="86"/>
    </row>
    <row r="11" spans="1:13" ht="18.75" x14ac:dyDescent="0.3">
      <c r="A11" s="76"/>
      <c r="B11" s="77">
        <v>1</v>
      </c>
      <c r="C11" s="153"/>
      <c r="D11" s="153"/>
      <c r="E11" s="153"/>
      <c r="F11" s="153"/>
      <c r="G11" s="153"/>
      <c r="H11" s="153"/>
      <c r="I11" s="76"/>
      <c r="J11" s="87" t="str">
        <f>IFERROR(VLOOKUP(C11,Procedures!B:C,2,),"")</f>
        <v/>
      </c>
      <c r="K11" s="87"/>
      <c r="L11" s="88" t="str">
        <f>IFERROR(VLOOKUP(C11,Procedures!B:D,3,),"")</f>
        <v/>
      </c>
      <c r="M11" s="78"/>
    </row>
    <row r="12" spans="1:13" ht="18.75" x14ac:dyDescent="0.3">
      <c r="A12" s="76"/>
      <c r="B12" s="77">
        <v>2</v>
      </c>
      <c r="C12" s="153"/>
      <c r="D12" s="153"/>
      <c r="E12" s="153"/>
      <c r="F12" s="153"/>
      <c r="G12" s="153"/>
      <c r="H12" s="153"/>
      <c r="I12" s="76"/>
      <c r="J12" s="87" t="str">
        <f>IFERROR(VLOOKUP(C12,Procedures!B:C,2,),"")</f>
        <v/>
      </c>
      <c r="K12" s="87"/>
      <c r="L12" s="88" t="str">
        <f>IFERROR(VLOOKUP(C12,Procedures!B:D,3,),"")</f>
        <v/>
      </c>
      <c r="M12" s="76"/>
    </row>
    <row r="13" spans="1:13" ht="18.75" x14ac:dyDescent="0.3">
      <c r="A13" s="76"/>
      <c r="B13" s="77">
        <v>3</v>
      </c>
      <c r="C13" s="153"/>
      <c r="D13" s="153"/>
      <c r="E13" s="153"/>
      <c r="F13" s="153"/>
      <c r="G13" s="153"/>
      <c r="H13" s="153"/>
      <c r="I13" s="76"/>
      <c r="J13" s="87" t="str">
        <f>IFERROR(VLOOKUP(C13,Procedures!B:C,2,),"")</f>
        <v/>
      </c>
      <c r="K13" s="87"/>
      <c r="L13" s="88" t="str">
        <f>IFERROR(VLOOKUP(C13,Procedures!B:D,3,),"")</f>
        <v/>
      </c>
      <c r="M13" s="76"/>
    </row>
    <row r="14" spans="1:13" ht="18.75" x14ac:dyDescent="0.3">
      <c r="A14" s="76"/>
      <c r="B14" s="77">
        <v>4</v>
      </c>
      <c r="C14" s="153"/>
      <c r="D14" s="153"/>
      <c r="E14" s="153"/>
      <c r="F14" s="153"/>
      <c r="G14" s="153"/>
      <c r="H14" s="153"/>
      <c r="I14" s="76"/>
      <c r="J14" s="87" t="str">
        <f>IFERROR(VLOOKUP(C14,Procedures!B:C,2,),"")</f>
        <v/>
      </c>
      <c r="K14" s="87"/>
      <c r="L14" s="88" t="str">
        <f>IFERROR(VLOOKUP(C14,Procedures!B:D,3,),"")</f>
        <v/>
      </c>
      <c r="M14" s="77"/>
    </row>
    <row r="15" spans="1:13" ht="18.75" x14ac:dyDescent="0.3">
      <c r="A15" s="76"/>
      <c r="B15" s="77">
        <v>5</v>
      </c>
      <c r="C15" s="154"/>
      <c r="D15" s="154"/>
      <c r="E15" s="154"/>
      <c r="F15" s="154"/>
      <c r="G15" s="154"/>
      <c r="H15" s="154"/>
      <c r="I15" s="79"/>
      <c r="J15" s="89" t="str">
        <f>IFERROR(VLOOKUP(C15,Procedures!B:C,2,),"")</f>
        <v/>
      </c>
      <c r="K15" s="89"/>
      <c r="L15" s="90" t="str">
        <f>IFERROR(VLOOKUP(C15,Procedures!B:D,3,),"")</f>
        <v/>
      </c>
      <c r="M15" s="77"/>
    </row>
    <row r="16" spans="1:13" ht="18.75" x14ac:dyDescent="0.3">
      <c r="A16" s="76"/>
      <c r="B16" s="77"/>
      <c r="C16" s="76"/>
      <c r="D16" s="76"/>
      <c r="E16" s="76"/>
      <c r="F16" s="76"/>
      <c r="G16" s="76"/>
      <c r="H16" s="76"/>
      <c r="I16" s="76"/>
      <c r="J16" s="80"/>
      <c r="K16" s="87"/>
      <c r="L16" s="91"/>
      <c r="M16" s="77"/>
    </row>
    <row r="17" spans="1:13" ht="18.75" x14ac:dyDescent="0.3">
      <c r="A17" s="76"/>
      <c r="B17" s="77"/>
      <c r="C17" s="76"/>
      <c r="D17" s="80" t="s">
        <v>1306</v>
      </c>
      <c r="E17" s="76"/>
      <c r="F17" s="76"/>
      <c r="G17" s="76"/>
      <c r="H17" s="76"/>
      <c r="I17" s="76"/>
      <c r="J17" s="80"/>
      <c r="K17" s="87"/>
      <c r="L17" s="113">
        <f>SUM(L11:L16)</f>
        <v>0</v>
      </c>
      <c r="M17" s="77"/>
    </row>
    <row r="18" spans="1:13" ht="18.75" x14ac:dyDescent="0.3">
      <c r="A18" s="76"/>
      <c r="B18" s="77"/>
      <c r="C18" s="76"/>
      <c r="D18" s="76"/>
      <c r="E18" s="76"/>
      <c r="F18" s="76"/>
      <c r="G18" s="76"/>
      <c r="H18" s="76"/>
      <c r="I18" s="76"/>
      <c r="J18" s="80"/>
      <c r="K18" s="80"/>
      <c r="L18" s="92"/>
      <c r="M18" s="76"/>
    </row>
    <row r="19" spans="1:13" ht="18.75" x14ac:dyDescent="0.3">
      <c r="A19" s="76"/>
      <c r="B19" s="77"/>
      <c r="C19" s="76"/>
      <c r="D19" s="80" t="s">
        <v>1307</v>
      </c>
      <c r="E19" s="76"/>
      <c r="F19" s="76"/>
      <c r="G19" s="76"/>
      <c r="H19" s="76"/>
      <c r="I19" s="76"/>
      <c r="J19" s="80"/>
      <c r="K19" s="80"/>
      <c r="L19" s="93">
        <f>-L17*0.4</f>
        <v>0</v>
      </c>
      <c r="M19" s="76"/>
    </row>
    <row r="20" spans="1:13" ht="15.75" thickBot="1" x14ac:dyDescent="0.3">
      <c r="A20" s="76"/>
      <c r="B20" s="77"/>
      <c r="C20" s="76"/>
      <c r="D20" s="76"/>
      <c r="E20" s="76"/>
      <c r="F20" s="76"/>
      <c r="G20" s="76"/>
      <c r="H20" s="76"/>
      <c r="I20" s="76"/>
      <c r="J20" s="76"/>
      <c r="K20" s="76"/>
      <c r="L20" s="81"/>
      <c r="M20" s="76"/>
    </row>
    <row r="21" spans="1:13" ht="21" thickBot="1" x14ac:dyDescent="0.45">
      <c r="A21" s="76"/>
      <c r="B21" s="77"/>
      <c r="C21" s="76"/>
      <c r="D21" s="80" t="s">
        <v>1308</v>
      </c>
      <c r="E21" s="76"/>
      <c r="F21" s="76"/>
      <c r="G21" s="76"/>
      <c r="H21" s="76"/>
      <c r="I21" s="76"/>
      <c r="J21" s="76"/>
      <c r="K21" s="76"/>
      <c r="L21" s="82">
        <f>+L17+L19</f>
        <v>0</v>
      </c>
      <c r="M21" s="76"/>
    </row>
    <row r="22" spans="1:13" x14ac:dyDescent="0.25">
      <c r="A22" s="76"/>
      <c r="B22" s="77"/>
      <c r="C22" s="76"/>
      <c r="D22" s="76"/>
      <c r="E22" s="76"/>
      <c r="F22" s="76"/>
      <c r="G22" s="76"/>
      <c r="H22" s="76"/>
      <c r="I22" s="76"/>
      <c r="J22" s="76"/>
      <c r="K22" s="76"/>
      <c r="L22" s="81"/>
      <c r="M22" s="76"/>
    </row>
    <row r="23" spans="1:13" ht="15.75" thickBot="1" x14ac:dyDescent="0.3">
      <c r="A23" s="76"/>
      <c r="B23" s="77"/>
      <c r="C23" s="76"/>
      <c r="D23" s="76"/>
      <c r="E23" s="76"/>
      <c r="F23" s="76"/>
      <c r="G23" s="76"/>
      <c r="H23" s="76"/>
      <c r="I23" s="76"/>
      <c r="J23" s="76"/>
      <c r="K23" s="76"/>
      <c r="L23" s="81"/>
      <c r="M23" s="76"/>
    </row>
    <row r="24" spans="1:13" ht="21" thickBot="1" x14ac:dyDescent="0.45">
      <c r="A24" s="76"/>
      <c r="B24" s="77"/>
      <c r="C24" s="76"/>
      <c r="D24" s="80" t="s">
        <v>1309</v>
      </c>
      <c r="E24" s="76"/>
      <c r="F24" s="76"/>
      <c r="G24" s="76"/>
      <c r="H24" s="76"/>
      <c r="I24" s="78"/>
      <c r="J24" s="78"/>
      <c r="K24" s="77"/>
      <c r="L24" s="112">
        <f>+L21*0.25</f>
        <v>0</v>
      </c>
      <c r="M24" s="77"/>
    </row>
    <row r="25" spans="1:13" x14ac:dyDescent="0.25">
      <c r="A25" s="76"/>
      <c r="B25" s="77"/>
      <c r="C25" s="76"/>
      <c r="D25" s="76"/>
      <c r="E25" s="76"/>
      <c r="F25" s="76"/>
      <c r="G25" s="76"/>
      <c r="H25" s="76"/>
      <c r="I25" s="76"/>
      <c r="J25" s="76"/>
      <c r="K25" s="76"/>
      <c r="L25" s="81"/>
      <c r="M25" s="76"/>
    </row>
    <row r="26" spans="1:13" x14ac:dyDescent="0.25">
      <c r="A26" s="76"/>
      <c r="B26" s="77"/>
      <c r="C26" s="76"/>
      <c r="D26" s="76"/>
      <c r="E26" s="76"/>
      <c r="F26" s="76"/>
      <c r="G26" s="76"/>
      <c r="H26" s="76"/>
      <c r="I26" s="76"/>
      <c r="J26" s="76"/>
      <c r="K26" s="76"/>
      <c r="L26" s="81"/>
      <c r="M26" s="76"/>
    </row>
    <row r="27" spans="1:13" ht="52.5" customHeight="1" x14ac:dyDescent="0.25">
      <c r="A27" s="76"/>
      <c r="B27" s="77"/>
      <c r="C27" s="139" t="s">
        <v>1314</v>
      </c>
      <c r="D27" s="139"/>
      <c r="E27" s="139"/>
      <c r="F27" s="139"/>
      <c r="G27" s="139"/>
      <c r="H27" s="139"/>
      <c r="I27" s="139"/>
      <c r="J27" s="139"/>
      <c r="K27" s="139"/>
      <c r="L27" s="139"/>
      <c r="M27" s="139"/>
    </row>
    <row r="28" spans="1:13" x14ac:dyDescent="0.25">
      <c r="A28" s="76"/>
      <c r="B28" s="77"/>
      <c r="C28" s="76"/>
      <c r="D28" s="76"/>
      <c r="E28" s="76"/>
      <c r="F28" s="76"/>
      <c r="G28" s="76"/>
      <c r="H28" s="76"/>
      <c r="I28" s="76"/>
      <c r="J28" s="76"/>
      <c r="K28" s="76"/>
      <c r="L28" s="76"/>
      <c r="M28" s="76"/>
    </row>
    <row r="29" spans="1:13" x14ac:dyDescent="0.25">
      <c r="A29" s="76"/>
      <c r="B29" s="77"/>
      <c r="C29" s="76"/>
      <c r="D29" s="76"/>
      <c r="E29" s="76"/>
      <c r="F29" s="76"/>
      <c r="G29" s="76"/>
      <c r="H29" s="76"/>
      <c r="I29" s="76"/>
      <c r="J29" s="76"/>
      <c r="K29" s="76"/>
      <c r="L29" s="76"/>
      <c r="M29" s="76"/>
    </row>
    <row r="30" spans="1:13" x14ac:dyDescent="0.25">
      <c r="A30" s="76"/>
      <c r="B30" s="77"/>
      <c r="C30" s="76"/>
      <c r="D30" s="76"/>
      <c r="E30" s="76"/>
      <c r="F30" s="76"/>
      <c r="G30" s="76"/>
      <c r="H30" s="76"/>
      <c r="I30" s="76"/>
      <c r="J30" s="76"/>
      <c r="K30" s="76"/>
      <c r="L30" s="76"/>
      <c r="M30" s="76"/>
    </row>
    <row r="31" spans="1:13" x14ac:dyDescent="0.25">
      <c r="A31" s="76"/>
      <c r="B31" s="77"/>
      <c r="C31" s="76"/>
      <c r="D31" s="76"/>
      <c r="E31" s="76"/>
      <c r="F31" s="76"/>
      <c r="G31" s="76"/>
      <c r="H31" s="76"/>
      <c r="I31" s="76"/>
      <c r="J31" s="76"/>
      <c r="K31" s="76"/>
      <c r="L31" s="76"/>
      <c r="M31" s="76"/>
    </row>
    <row r="32" spans="1:13" x14ac:dyDescent="0.25">
      <c r="A32" s="76"/>
      <c r="B32" s="77"/>
      <c r="C32" s="76"/>
      <c r="D32" s="76"/>
      <c r="E32" s="76"/>
      <c r="F32" s="76"/>
      <c r="G32" s="76"/>
      <c r="H32" s="76"/>
      <c r="I32" s="76"/>
      <c r="J32" s="76"/>
      <c r="K32" s="76"/>
      <c r="L32" s="76"/>
      <c r="M32" s="76"/>
    </row>
  </sheetData>
  <sheetProtection algorithmName="SHA-512" hashValue="1HpLa3yy3AszgHhYq1whN0Eb2P4CJoYOOhSjt4zq0+WCGU62R9LZv59k/QaSl2akddq4rhQIqB2HZN3+dD3Y2w==" saltValue="J0BthgNcVWTOs6euEEos+Q==" spinCount="100000" sheet="1" objects="1" scenarios="1" formatColumns="0"/>
  <mergeCells count="13">
    <mergeCell ref="C27:M27"/>
    <mergeCell ref="B2:M2"/>
    <mergeCell ref="B3:M3"/>
    <mergeCell ref="B4:M4"/>
    <mergeCell ref="E6:J6"/>
    <mergeCell ref="L8:M8"/>
    <mergeCell ref="C10:H10"/>
    <mergeCell ref="E8:J8"/>
    <mergeCell ref="C11:H11"/>
    <mergeCell ref="C12:H12"/>
    <mergeCell ref="C13:H13"/>
    <mergeCell ref="C14:H14"/>
    <mergeCell ref="C15:H15"/>
  </mergeCells>
  <printOptions horizontalCentered="1"/>
  <pageMargins left="0.2" right="0.2" top="0.5" bottom="0.5" header="0.3" footer="0.3"/>
  <pageSetup orientation="landscape" r:id="rId1"/>
  <headerFooter>
    <oddFooter>&amp;L&amp;"-,Bold Italic"Revision Date: 10/30/20&amp;"-,Regular"
&amp;R&amp;D - &amp;T</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E537220-A209-4500-87DE-7FD3472F99D8}">
          <x14:formula1>
            <xm:f>Procedures!$B:$B</xm:f>
          </x14:formula1>
          <xm:sqref>C11:H15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91CFF-858B-471F-982A-69427B6913A9}">
  <sheetPr>
    <tabColor theme="5" tint="0.79998168889431442"/>
    <pageSetUpPr fitToPage="1"/>
  </sheetPr>
  <dimension ref="A1:M32"/>
  <sheetViews>
    <sheetView workbookViewId="0">
      <selection activeCell="E8" sqref="E8:J8"/>
    </sheetView>
  </sheetViews>
  <sheetFormatPr defaultRowHeight="15" x14ac:dyDescent="0.25"/>
  <cols>
    <col min="1" max="1" width="9.140625" style="24"/>
    <col min="2" max="2" width="5" style="75" customWidth="1"/>
    <col min="3" max="3" width="11.5703125" style="24" customWidth="1"/>
    <col min="4" max="9" width="9.140625" style="24"/>
    <col min="10" max="10" width="9.28515625" style="24" bestFit="1" customWidth="1"/>
    <col min="11" max="11" width="7.7109375" style="24" customWidth="1"/>
    <col min="12" max="12" width="16.28515625" style="24" customWidth="1"/>
    <col min="13" max="16384" width="9.140625" style="24"/>
  </cols>
  <sheetData>
    <row r="1" spans="1:13" x14ac:dyDescent="0.25">
      <c r="A1" s="76"/>
      <c r="B1" s="77"/>
      <c r="C1" s="76"/>
      <c r="D1" s="76"/>
      <c r="E1" s="76"/>
      <c r="F1" s="76"/>
      <c r="G1" s="76"/>
      <c r="H1" s="76"/>
      <c r="I1" s="76"/>
      <c r="J1" s="76"/>
      <c r="K1" s="76"/>
      <c r="L1" s="76"/>
      <c r="M1" s="76"/>
    </row>
    <row r="2" spans="1:13" ht="23.25" x14ac:dyDescent="0.35">
      <c r="A2" s="76"/>
      <c r="B2" s="134" t="s">
        <v>1303</v>
      </c>
      <c r="C2" s="134"/>
      <c r="D2" s="134"/>
      <c r="E2" s="134"/>
      <c r="F2" s="134"/>
      <c r="G2" s="134"/>
      <c r="H2" s="134"/>
      <c r="I2" s="134"/>
      <c r="J2" s="134"/>
      <c r="K2" s="134"/>
      <c r="L2" s="134"/>
      <c r="M2" s="134"/>
    </row>
    <row r="3" spans="1:13" ht="23.25" x14ac:dyDescent="0.35">
      <c r="A3" s="76"/>
      <c r="B3" s="135" t="s">
        <v>1316</v>
      </c>
      <c r="C3" s="135"/>
      <c r="D3" s="135"/>
      <c r="E3" s="135"/>
      <c r="F3" s="135"/>
      <c r="G3" s="135"/>
      <c r="H3" s="135"/>
      <c r="I3" s="135"/>
      <c r="J3" s="135"/>
      <c r="K3" s="135"/>
      <c r="L3" s="135"/>
      <c r="M3" s="135"/>
    </row>
    <row r="4" spans="1:13" ht="23.25" x14ac:dyDescent="0.35">
      <c r="A4" s="76"/>
      <c r="B4" s="134" t="s">
        <v>1305</v>
      </c>
      <c r="C4" s="134"/>
      <c r="D4" s="134"/>
      <c r="E4" s="134"/>
      <c r="F4" s="134"/>
      <c r="G4" s="134"/>
      <c r="H4" s="134"/>
      <c r="I4" s="134"/>
      <c r="J4" s="134"/>
      <c r="K4" s="134"/>
      <c r="L4" s="134"/>
      <c r="M4" s="134"/>
    </row>
    <row r="5" spans="1:13" x14ac:dyDescent="0.25">
      <c r="A5" s="76"/>
      <c r="B5" s="77"/>
      <c r="C5" s="76"/>
      <c r="D5" s="76"/>
      <c r="E5" s="76"/>
      <c r="F5" s="76"/>
      <c r="G5" s="76"/>
      <c r="H5" s="76"/>
      <c r="I5" s="76"/>
      <c r="J5" s="76"/>
      <c r="K5" s="76"/>
      <c r="L5" s="76"/>
      <c r="M5" s="76"/>
    </row>
    <row r="6" spans="1:13" ht="18.75" x14ac:dyDescent="0.3">
      <c r="A6" s="76"/>
      <c r="B6" s="83" t="s">
        <v>1313</v>
      </c>
      <c r="C6" s="76"/>
      <c r="D6" s="76"/>
      <c r="E6" s="143">
        <f ca="1">TODAY()</f>
        <v>44286</v>
      </c>
      <c r="F6" s="144"/>
      <c r="G6" s="144"/>
      <c r="H6" s="144"/>
      <c r="I6" s="144"/>
      <c r="J6" s="145"/>
      <c r="K6" s="76"/>
      <c r="L6" s="76"/>
      <c r="M6" s="76"/>
    </row>
    <row r="7" spans="1:13" x14ac:dyDescent="0.25">
      <c r="A7" s="76"/>
      <c r="B7" s="77"/>
      <c r="C7" s="76"/>
      <c r="D7" s="76"/>
      <c r="E7" s="76"/>
      <c r="F7" s="76"/>
      <c r="G7" s="76"/>
      <c r="H7" s="76"/>
      <c r="I7" s="76"/>
      <c r="J7" s="76"/>
      <c r="K7" s="76"/>
      <c r="L7" s="76"/>
      <c r="M7" s="76"/>
    </row>
    <row r="8" spans="1:13" ht="18.75" x14ac:dyDescent="0.3">
      <c r="A8" s="76"/>
      <c r="B8" s="83" t="s">
        <v>1311</v>
      </c>
      <c r="C8" s="83"/>
      <c r="D8" s="83"/>
      <c r="E8" s="157"/>
      <c r="F8" s="158"/>
      <c r="G8" s="158"/>
      <c r="H8" s="158"/>
      <c r="I8" s="158"/>
      <c r="J8" s="159"/>
      <c r="K8" s="84" t="s">
        <v>1312</v>
      </c>
      <c r="L8" s="155"/>
      <c r="M8" s="156"/>
    </row>
    <row r="9" spans="1:13" x14ac:dyDescent="0.25">
      <c r="A9" s="76"/>
      <c r="B9" s="77"/>
      <c r="C9" s="76"/>
      <c r="D9" s="76"/>
      <c r="E9" s="76"/>
      <c r="F9" s="76"/>
      <c r="G9" s="76"/>
      <c r="H9" s="76"/>
      <c r="I9" s="76"/>
      <c r="J9" s="76"/>
      <c r="K9" s="76"/>
      <c r="L9" s="76"/>
      <c r="M9" s="76"/>
    </row>
    <row r="10" spans="1:13" ht="18.75" x14ac:dyDescent="0.3">
      <c r="A10" s="76"/>
      <c r="B10" s="85"/>
      <c r="C10" s="136" t="s">
        <v>1310</v>
      </c>
      <c r="D10" s="136"/>
      <c r="E10" s="136"/>
      <c r="F10" s="136"/>
      <c r="G10" s="136"/>
      <c r="H10" s="136"/>
      <c r="I10" s="86"/>
      <c r="J10" s="86" t="s">
        <v>1301</v>
      </c>
      <c r="K10" s="86"/>
      <c r="L10" s="86" t="s">
        <v>1302</v>
      </c>
      <c r="M10" s="86"/>
    </row>
    <row r="11" spans="1:13" ht="18.75" x14ac:dyDescent="0.3">
      <c r="A11" s="76"/>
      <c r="B11" s="77">
        <v>1</v>
      </c>
      <c r="C11" s="160"/>
      <c r="D11" s="160"/>
      <c r="E11" s="160"/>
      <c r="F11" s="160"/>
      <c r="G11" s="160"/>
      <c r="H11" s="160"/>
      <c r="I11" s="76"/>
      <c r="J11" s="87" t="str">
        <f>IFERROR(VLOOKUP(C11,'Pro Fee for Procedures'!B:C,2,),"")</f>
        <v/>
      </c>
      <c r="K11" s="87"/>
      <c r="L11" s="88" t="str">
        <f>IFERROR(VLOOKUP(C11,'Pro Fee for Procedures'!B:D,3,),"")</f>
        <v/>
      </c>
      <c r="M11" s="78"/>
    </row>
    <row r="12" spans="1:13" ht="18.75" x14ac:dyDescent="0.3">
      <c r="A12" s="76"/>
      <c r="B12" s="77">
        <v>2</v>
      </c>
      <c r="C12" s="160"/>
      <c r="D12" s="160"/>
      <c r="E12" s="160"/>
      <c r="F12" s="160"/>
      <c r="G12" s="160"/>
      <c r="H12" s="160"/>
      <c r="I12" s="76"/>
      <c r="J12" s="87" t="str">
        <f>IFERROR(VLOOKUP(C12,'Pro Fee for Procedures'!B:C,2,),"")</f>
        <v/>
      </c>
      <c r="K12" s="87"/>
      <c r="L12" s="88" t="str">
        <f>IFERROR(VLOOKUP(C12,'Pro Fee for Procedures'!B:D,3,),"")</f>
        <v/>
      </c>
      <c r="M12" s="76"/>
    </row>
    <row r="13" spans="1:13" ht="18.75" x14ac:dyDescent="0.3">
      <c r="A13" s="76"/>
      <c r="B13" s="77">
        <v>3</v>
      </c>
      <c r="C13" s="160"/>
      <c r="D13" s="160"/>
      <c r="E13" s="160"/>
      <c r="F13" s="160"/>
      <c r="G13" s="160"/>
      <c r="H13" s="160"/>
      <c r="I13" s="76"/>
      <c r="J13" s="87" t="str">
        <f>IFERROR(VLOOKUP(C13,'Pro Fee for Procedures'!B:C,2,),"")</f>
        <v/>
      </c>
      <c r="K13" s="87"/>
      <c r="L13" s="88" t="str">
        <f>IFERROR(VLOOKUP(C13,'Pro Fee for Procedures'!B:D,3,),"")</f>
        <v/>
      </c>
      <c r="M13" s="76"/>
    </row>
    <row r="14" spans="1:13" ht="18.75" x14ac:dyDescent="0.3">
      <c r="A14" s="76"/>
      <c r="B14" s="77">
        <v>4</v>
      </c>
      <c r="C14" s="160"/>
      <c r="D14" s="160"/>
      <c r="E14" s="160"/>
      <c r="F14" s="160"/>
      <c r="G14" s="160"/>
      <c r="H14" s="160"/>
      <c r="I14" s="76"/>
      <c r="J14" s="87" t="str">
        <f>IFERROR(VLOOKUP(C14,'Pro Fee for Procedures'!B:C,2,),"")</f>
        <v/>
      </c>
      <c r="K14" s="87"/>
      <c r="L14" s="88" t="str">
        <f>IFERROR(VLOOKUP(C14,'Pro Fee for Procedures'!B:D,3,),"")</f>
        <v/>
      </c>
      <c r="M14" s="77"/>
    </row>
    <row r="15" spans="1:13" ht="18.75" x14ac:dyDescent="0.3">
      <c r="A15" s="76"/>
      <c r="B15" s="77">
        <v>5</v>
      </c>
      <c r="C15" s="161"/>
      <c r="D15" s="161"/>
      <c r="E15" s="161"/>
      <c r="F15" s="161"/>
      <c r="G15" s="161"/>
      <c r="H15" s="161"/>
      <c r="I15" s="79"/>
      <c r="J15" s="89" t="str">
        <f>IFERROR(VLOOKUP(C15,'Pro Fee for Procedures'!B:C,2,),"")</f>
        <v/>
      </c>
      <c r="K15" s="89"/>
      <c r="L15" s="90" t="str">
        <f>IFERROR(VLOOKUP(C15,'Pro Fee for Procedures'!B:D,3,),"")</f>
        <v/>
      </c>
      <c r="M15" s="77"/>
    </row>
    <row r="16" spans="1:13" ht="18.75" x14ac:dyDescent="0.3">
      <c r="A16" s="76"/>
      <c r="B16" s="77"/>
      <c r="C16" s="76"/>
      <c r="D16" s="76"/>
      <c r="E16" s="76"/>
      <c r="F16" s="76"/>
      <c r="G16" s="76"/>
      <c r="H16" s="76"/>
      <c r="I16" s="76"/>
      <c r="J16" s="80"/>
      <c r="K16" s="87"/>
      <c r="L16" s="91"/>
      <c r="M16" s="77"/>
    </row>
    <row r="17" spans="1:13" ht="18.75" x14ac:dyDescent="0.3">
      <c r="A17" s="76"/>
      <c r="B17" s="77"/>
      <c r="C17" s="76"/>
      <c r="D17" s="80" t="s">
        <v>1306</v>
      </c>
      <c r="E17" s="76"/>
      <c r="F17" s="76"/>
      <c r="G17" s="76"/>
      <c r="H17" s="76"/>
      <c r="I17" s="76"/>
      <c r="J17" s="80"/>
      <c r="K17" s="87"/>
      <c r="L17" s="113">
        <f>SUM(L11:L16)</f>
        <v>0</v>
      </c>
      <c r="M17" s="77"/>
    </row>
    <row r="18" spans="1:13" ht="18.75" x14ac:dyDescent="0.3">
      <c r="A18" s="76"/>
      <c r="B18" s="77"/>
      <c r="C18" s="76"/>
      <c r="D18" s="76"/>
      <c r="E18" s="76"/>
      <c r="F18" s="76"/>
      <c r="G18" s="76"/>
      <c r="H18" s="76"/>
      <c r="I18" s="76"/>
      <c r="J18" s="80"/>
      <c r="K18" s="80"/>
      <c r="L18" s="92"/>
      <c r="M18" s="76"/>
    </row>
    <row r="19" spans="1:13" ht="18.75" x14ac:dyDescent="0.3">
      <c r="A19" s="76"/>
      <c r="B19" s="77"/>
      <c r="C19" s="76"/>
      <c r="D19" s="80" t="s">
        <v>1307</v>
      </c>
      <c r="E19" s="76"/>
      <c r="F19" s="76"/>
      <c r="G19" s="76"/>
      <c r="H19" s="76"/>
      <c r="I19" s="76"/>
      <c r="J19" s="80"/>
      <c r="K19" s="80"/>
      <c r="L19" s="93">
        <f>-L17*0.4</f>
        <v>0</v>
      </c>
      <c r="M19" s="76"/>
    </row>
    <row r="20" spans="1:13" ht="15.75" thickBot="1" x14ac:dyDescent="0.3">
      <c r="A20" s="76"/>
      <c r="B20" s="77"/>
      <c r="C20" s="76"/>
      <c r="D20" s="76"/>
      <c r="E20" s="76"/>
      <c r="F20" s="76"/>
      <c r="G20" s="76"/>
      <c r="H20" s="76"/>
      <c r="I20" s="76"/>
      <c r="J20" s="76"/>
      <c r="K20" s="76"/>
      <c r="L20" s="81"/>
      <c r="M20" s="76"/>
    </row>
    <row r="21" spans="1:13" ht="21" thickBot="1" x14ac:dyDescent="0.45">
      <c r="A21" s="76"/>
      <c r="B21" s="77"/>
      <c r="C21" s="76"/>
      <c r="D21" s="80" t="s">
        <v>1308</v>
      </c>
      <c r="E21" s="76"/>
      <c r="F21" s="76"/>
      <c r="G21" s="76"/>
      <c r="H21" s="76"/>
      <c r="I21" s="76"/>
      <c r="J21" s="76"/>
      <c r="K21" s="76"/>
      <c r="L21" s="82">
        <f>+L17+L19</f>
        <v>0</v>
      </c>
      <c r="M21" s="76"/>
    </row>
    <row r="22" spans="1:13" x14ac:dyDescent="0.25">
      <c r="A22" s="76"/>
      <c r="B22" s="77"/>
      <c r="C22" s="76"/>
      <c r="D22" s="76"/>
      <c r="E22" s="76"/>
      <c r="F22" s="76"/>
      <c r="G22" s="76"/>
      <c r="H22" s="76"/>
      <c r="I22" s="76"/>
      <c r="J22" s="76"/>
      <c r="K22" s="76"/>
      <c r="L22" s="81"/>
      <c r="M22" s="76"/>
    </row>
    <row r="23" spans="1:13" ht="15.75" thickBot="1" x14ac:dyDescent="0.3">
      <c r="A23" s="76"/>
      <c r="B23" s="77"/>
      <c r="C23" s="76"/>
      <c r="D23" s="76"/>
      <c r="E23" s="76"/>
      <c r="F23" s="76"/>
      <c r="G23" s="76"/>
      <c r="H23" s="76"/>
      <c r="I23" s="76"/>
      <c r="J23" s="76"/>
      <c r="K23" s="76"/>
      <c r="L23" s="81"/>
      <c r="M23" s="76"/>
    </row>
    <row r="24" spans="1:13" ht="21" thickBot="1" x14ac:dyDescent="0.45">
      <c r="A24" s="76"/>
      <c r="B24" s="77"/>
      <c r="C24" s="76"/>
      <c r="D24" s="80" t="s">
        <v>1309</v>
      </c>
      <c r="E24" s="76"/>
      <c r="F24" s="76"/>
      <c r="G24" s="76"/>
      <c r="H24" s="76"/>
      <c r="I24" s="78"/>
      <c r="J24" s="78"/>
      <c r="K24" s="77"/>
      <c r="L24" s="112">
        <f>+L21*0.25</f>
        <v>0</v>
      </c>
      <c r="M24" s="77"/>
    </row>
    <row r="25" spans="1:13" x14ac:dyDescent="0.25">
      <c r="A25" s="76"/>
      <c r="B25" s="77"/>
      <c r="C25" s="76"/>
      <c r="D25" s="76"/>
      <c r="E25" s="76"/>
      <c r="F25" s="76"/>
      <c r="G25" s="76"/>
      <c r="H25" s="76"/>
      <c r="I25" s="76"/>
      <c r="J25" s="76"/>
      <c r="K25" s="76"/>
      <c r="L25" s="81"/>
      <c r="M25" s="76"/>
    </row>
    <row r="26" spans="1:13" x14ac:dyDescent="0.25">
      <c r="A26" s="76"/>
      <c r="B26" s="77"/>
      <c r="C26" s="76"/>
      <c r="D26" s="76"/>
      <c r="E26" s="76"/>
      <c r="F26" s="76"/>
      <c r="G26" s="76"/>
      <c r="H26" s="76"/>
      <c r="I26" s="76"/>
      <c r="J26" s="76"/>
      <c r="K26" s="76"/>
      <c r="L26" s="81"/>
      <c r="M26" s="76"/>
    </row>
    <row r="27" spans="1:13" ht="52.5" customHeight="1" x14ac:dyDescent="0.25">
      <c r="A27" s="76"/>
      <c r="B27" s="77"/>
      <c r="C27" s="139" t="s">
        <v>1314</v>
      </c>
      <c r="D27" s="139"/>
      <c r="E27" s="139"/>
      <c r="F27" s="139"/>
      <c r="G27" s="139"/>
      <c r="H27" s="139"/>
      <c r="I27" s="139"/>
      <c r="J27" s="139"/>
      <c r="K27" s="139"/>
      <c r="L27" s="139"/>
      <c r="M27" s="139"/>
    </row>
    <row r="28" spans="1:13" x14ac:dyDescent="0.25">
      <c r="A28" s="76"/>
      <c r="B28" s="77"/>
      <c r="C28" s="76"/>
      <c r="D28" s="76"/>
      <c r="E28" s="76"/>
      <c r="F28" s="76"/>
      <c r="G28" s="76"/>
      <c r="H28" s="76"/>
      <c r="I28" s="76"/>
      <c r="J28" s="76"/>
      <c r="K28" s="76"/>
      <c r="L28" s="76"/>
      <c r="M28" s="76"/>
    </row>
    <row r="29" spans="1:13" x14ac:dyDescent="0.25">
      <c r="A29" s="76"/>
      <c r="B29" s="77"/>
      <c r="C29" s="76"/>
      <c r="D29" s="76"/>
      <c r="E29" s="76"/>
      <c r="F29" s="76"/>
      <c r="G29" s="76"/>
      <c r="H29" s="76"/>
      <c r="I29" s="76"/>
      <c r="J29" s="76"/>
      <c r="K29" s="76"/>
      <c r="L29" s="76"/>
      <c r="M29" s="76"/>
    </row>
    <row r="30" spans="1:13" x14ac:dyDescent="0.25">
      <c r="A30" s="76"/>
      <c r="B30" s="77"/>
      <c r="C30" s="76"/>
      <c r="D30" s="76"/>
      <c r="E30" s="76"/>
      <c r="F30" s="76"/>
      <c r="G30" s="76"/>
      <c r="H30" s="76"/>
      <c r="I30" s="76"/>
      <c r="J30" s="76"/>
      <c r="K30" s="76"/>
      <c r="L30" s="76"/>
      <c r="M30" s="76"/>
    </row>
    <row r="31" spans="1:13" x14ac:dyDescent="0.25">
      <c r="A31" s="76"/>
      <c r="B31" s="77"/>
      <c r="C31" s="76"/>
      <c r="D31" s="76"/>
      <c r="E31" s="76"/>
      <c r="F31" s="76"/>
      <c r="G31" s="76"/>
      <c r="H31" s="76"/>
      <c r="I31" s="76"/>
      <c r="J31" s="76"/>
      <c r="K31" s="76"/>
      <c r="L31" s="76"/>
      <c r="M31" s="76"/>
    </row>
    <row r="32" spans="1:13" x14ac:dyDescent="0.25">
      <c r="A32" s="76"/>
      <c r="B32" s="77"/>
      <c r="C32" s="76"/>
      <c r="D32" s="76"/>
      <c r="E32" s="76"/>
      <c r="F32" s="76"/>
      <c r="G32" s="76"/>
      <c r="H32" s="76"/>
      <c r="I32" s="76"/>
      <c r="J32" s="76"/>
      <c r="K32" s="76"/>
      <c r="L32" s="76"/>
      <c r="M32" s="76"/>
    </row>
  </sheetData>
  <sheetProtection algorithmName="SHA-512" hashValue="qbggn0JHtAr1p5NK2WTJZ2H27VMQMF1S3USo7NKNXZeZhzzMcF0zU1pGn0hUh0RFQj1NNqLffILZmrnK//ktHA==" saltValue="J4phJwKfSohxZNzIVa9VNQ==" spinCount="100000" sheet="1" objects="1" scenarios="1" formatColumns="0"/>
  <mergeCells count="13">
    <mergeCell ref="C27:M27"/>
    <mergeCell ref="B2:M2"/>
    <mergeCell ref="B3:M3"/>
    <mergeCell ref="B4:M4"/>
    <mergeCell ref="E6:J6"/>
    <mergeCell ref="L8:M8"/>
    <mergeCell ref="C10:H10"/>
    <mergeCell ref="E8:J8"/>
    <mergeCell ref="C11:H11"/>
    <mergeCell ref="C12:H12"/>
    <mergeCell ref="C13:H13"/>
    <mergeCell ref="C14:H14"/>
    <mergeCell ref="C15:H15"/>
  </mergeCells>
  <printOptions horizontalCentered="1"/>
  <pageMargins left="0.2" right="0.2" top="0.5" bottom="0.5" header="0.3" footer="0.3"/>
  <pageSetup orientation="landscape" r:id="rId1"/>
  <headerFooter>
    <oddFooter>&amp;L&amp;"-,Bold Italic"Revision Date: 10/30/20&amp;"-,Regular"
&amp;R&amp;D - &amp;T</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7929E7A-960E-44CA-A7FA-17C066DC22AA}">
          <x14:formula1>
            <xm:f>'Pro Fee for Procedures'!$B:$B</xm:f>
          </x14:formula1>
          <xm:sqref>C11:H15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DBF4A-BD53-4163-9325-CA533536A0D7}">
  <sheetPr>
    <tabColor theme="3" tint="0.59999389629810485"/>
    <pageSetUpPr fitToPage="1"/>
  </sheetPr>
  <dimension ref="A1:M32"/>
  <sheetViews>
    <sheetView tabSelected="1" workbookViewId="0">
      <selection activeCell="P25" sqref="P25"/>
    </sheetView>
  </sheetViews>
  <sheetFormatPr defaultRowHeight="15" x14ac:dyDescent="0.25"/>
  <cols>
    <col min="1" max="1" width="9.140625" style="24"/>
    <col min="2" max="2" width="5" style="75" customWidth="1"/>
    <col min="3" max="3" width="11.5703125" style="24" customWidth="1"/>
    <col min="4" max="9" width="9.140625" style="24"/>
    <col min="10" max="10" width="9.28515625" style="24" bestFit="1" customWidth="1"/>
    <col min="11" max="11" width="9.140625" style="24"/>
    <col min="12" max="12" width="14.5703125" style="24" bestFit="1" customWidth="1"/>
    <col min="13" max="16384" width="9.140625" style="24"/>
  </cols>
  <sheetData>
    <row r="1" spans="1:13" x14ac:dyDescent="0.25">
      <c r="A1" s="76"/>
      <c r="B1" s="77"/>
      <c r="C1" s="76"/>
      <c r="D1" s="76"/>
      <c r="E1" s="76"/>
      <c r="F1" s="76"/>
      <c r="G1" s="76"/>
      <c r="H1" s="76"/>
      <c r="I1" s="76"/>
      <c r="J1" s="76"/>
      <c r="K1" s="76"/>
      <c r="L1" s="76"/>
      <c r="M1" s="76"/>
    </row>
    <row r="2" spans="1:13" ht="23.25" x14ac:dyDescent="0.35">
      <c r="A2" s="76"/>
      <c r="B2" s="134" t="s">
        <v>1303</v>
      </c>
      <c r="C2" s="134"/>
      <c r="D2" s="134"/>
      <c r="E2" s="134"/>
      <c r="F2" s="134"/>
      <c r="G2" s="134"/>
      <c r="H2" s="134"/>
      <c r="I2" s="134"/>
      <c r="J2" s="134"/>
      <c r="K2" s="134"/>
      <c r="L2" s="134"/>
      <c r="M2" s="134"/>
    </row>
    <row r="3" spans="1:13" ht="23.25" x14ac:dyDescent="0.35">
      <c r="A3" s="76"/>
      <c r="B3" s="135" t="s">
        <v>1317</v>
      </c>
      <c r="C3" s="135"/>
      <c r="D3" s="135"/>
      <c r="E3" s="135"/>
      <c r="F3" s="135"/>
      <c r="G3" s="135"/>
      <c r="H3" s="135"/>
      <c r="I3" s="135"/>
      <c r="J3" s="135"/>
      <c r="K3" s="135"/>
      <c r="L3" s="135"/>
      <c r="M3" s="135"/>
    </row>
    <row r="4" spans="1:13" ht="23.25" x14ac:dyDescent="0.35">
      <c r="A4" s="76"/>
      <c r="B4" s="134" t="s">
        <v>1305</v>
      </c>
      <c r="C4" s="134"/>
      <c r="D4" s="134"/>
      <c r="E4" s="134"/>
      <c r="F4" s="134"/>
      <c r="G4" s="134"/>
      <c r="H4" s="134"/>
      <c r="I4" s="134"/>
      <c r="J4" s="134"/>
      <c r="K4" s="134"/>
      <c r="L4" s="134"/>
      <c r="M4" s="134"/>
    </row>
    <row r="5" spans="1:13" x14ac:dyDescent="0.25">
      <c r="A5" s="76"/>
      <c r="B5" s="77"/>
      <c r="C5" s="76"/>
      <c r="D5" s="76"/>
      <c r="E5" s="76"/>
      <c r="F5" s="76"/>
      <c r="G5" s="76"/>
      <c r="H5" s="76"/>
      <c r="I5" s="76"/>
      <c r="J5" s="76"/>
      <c r="K5" s="76"/>
      <c r="L5" s="76"/>
      <c r="M5" s="76"/>
    </row>
    <row r="6" spans="1:13" ht="18.75" x14ac:dyDescent="0.3">
      <c r="A6" s="76"/>
      <c r="B6" s="83" t="s">
        <v>1313</v>
      </c>
      <c r="C6" s="76"/>
      <c r="D6" s="76"/>
      <c r="E6" s="143">
        <f ca="1">TODAY()</f>
        <v>44286</v>
      </c>
      <c r="F6" s="144"/>
      <c r="G6" s="144"/>
      <c r="H6" s="144"/>
      <c r="I6" s="144"/>
      <c r="J6" s="145"/>
      <c r="K6" s="76"/>
      <c r="L6" s="76"/>
      <c r="M6" s="76"/>
    </row>
    <row r="7" spans="1:13" x14ac:dyDescent="0.25">
      <c r="A7" s="76"/>
      <c r="B7" s="77"/>
      <c r="C7" s="76"/>
      <c r="D7" s="76"/>
      <c r="E7" s="76"/>
      <c r="F7" s="76"/>
      <c r="G7" s="76"/>
      <c r="H7" s="76"/>
      <c r="I7" s="76"/>
      <c r="J7" s="76"/>
      <c r="K7" s="76"/>
      <c r="L7" s="76"/>
      <c r="M7" s="76"/>
    </row>
    <row r="8" spans="1:13" ht="18.75" x14ac:dyDescent="0.3">
      <c r="A8" s="76"/>
      <c r="B8" s="83" t="s">
        <v>1311</v>
      </c>
      <c r="C8" s="83"/>
      <c r="D8" s="83"/>
      <c r="E8" s="164"/>
      <c r="F8" s="165"/>
      <c r="G8" s="165"/>
      <c r="H8" s="165"/>
      <c r="I8" s="165"/>
      <c r="J8" s="166"/>
      <c r="K8" s="84" t="s">
        <v>1312</v>
      </c>
      <c r="L8" s="162"/>
      <c r="M8" s="163"/>
    </row>
    <row r="9" spans="1:13" x14ac:dyDescent="0.25">
      <c r="A9" s="76"/>
      <c r="B9" s="77"/>
      <c r="C9" s="76"/>
      <c r="D9" s="76"/>
      <c r="E9" s="76"/>
      <c r="F9" s="76"/>
      <c r="G9" s="76"/>
      <c r="H9" s="76"/>
      <c r="I9" s="76"/>
      <c r="J9" s="76"/>
      <c r="K9" s="76"/>
      <c r="L9" s="76"/>
      <c r="M9" s="76"/>
    </row>
    <row r="10" spans="1:13" ht="18.75" x14ac:dyDescent="0.3">
      <c r="A10" s="76"/>
      <c r="B10" s="85"/>
      <c r="C10" s="136" t="s">
        <v>1310</v>
      </c>
      <c r="D10" s="136"/>
      <c r="E10" s="136"/>
      <c r="F10" s="136"/>
      <c r="G10" s="136"/>
      <c r="H10" s="136"/>
      <c r="I10" s="86"/>
      <c r="J10" s="86" t="s">
        <v>1301</v>
      </c>
      <c r="K10" s="86"/>
      <c r="L10" s="86" t="s">
        <v>1302</v>
      </c>
      <c r="M10" s="86"/>
    </row>
    <row r="11" spans="1:13" ht="18.75" x14ac:dyDescent="0.3">
      <c r="A11" s="76"/>
      <c r="B11" s="77">
        <v>1</v>
      </c>
      <c r="C11" s="167"/>
      <c r="D11" s="167"/>
      <c r="E11" s="167"/>
      <c r="F11" s="167"/>
      <c r="G11" s="167"/>
      <c r="H11" s="167"/>
      <c r="I11" s="76"/>
      <c r="J11" s="87" t="str">
        <f>IFERROR(VLOOKUP(C11,Radiology!B:F,5,),"")</f>
        <v/>
      </c>
      <c r="K11" s="87"/>
      <c r="L11" s="88" t="str">
        <f>IFERROR(VLOOKUP(C11,Radiology!B:E,4,),"")</f>
        <v/>
      </c>
      <c r="M11" s="78"/>
    </row>
    <row r="12" spans="1:13" ht="18.75" x14ac:dyDescent="0.3">
      <c r="A12" s="76"/>
      <c r="B12" s="77">
        <v>2</v>
      </c>
      <c r="C12" s="167"/>
      <c r="D12" s="167"/>
      <c r="E12" s="167"/>
      <c r="F12" s="167"/>
      <c r="G12" s="167"/>
      <c r="H12" s="167"/>
      <c r="I12" s="76"/>
      <c r="J12" s="87" t="str">
        <f>IFERROR(VLOOKUP(C12,Radiology!B:F,5,),"")</f>
        <v/>
      </c>
      <c r="K12" s="80"/>
      <c r="L12" s="88" t="str">
        <f>IFERROR(VLOOKUP(C12,Radiology!B:E,4,),"")</f>
        <v/>
      </c>
      <c r="M12" s="76"/>
    </row>
    <row r="13" spans="1:13" ht="18.75" x14ac:dyDescent="0.3">
      <c r="A13" s="76"/>
      <c r="B13" s="77">
        <v>3</v>
      </c>
      <c r="C13" s="167"/>
      <c r="D13" s="167"/>
      <c r="E13" s="167"/>
      <c r="F13" s="167"/>
      <c r="G13" s="167"/>
      <c r="H13" s="167"/>
      <c r="I13" s="76"/>
      <c r="J13" s="87" t="str">
        <f>IFERROR(VLOOKUP(C13,Radiology!B:F,5,),"")</f>
        <v/>
      </c>
      <c r="K13" s="80"/>
      <c r="L13" s="88" t="str">
        <f>IFERROR(VLOOKUP(C13,Radiology!B:E,4,),"")</f>
        <v/>
      </c>
      <c r="M13" s="76"/>
    </row>
    <row r="14" spans="1:13" ht="18.75" x14ac:dyDescent="0.3">
      <c r="A14" s="76"/>
      <c r="B14" s="77">
        <v>4</v>
      </c>
      <c r="C14" s="167"/>
      <c r="D14" s="167"/>
      <c r="E14" s="167"/>
      <c r="F14" s="167"/>
      <c r="G14" s="167"/>
      <c r="H14" s="167"/>
      <c r="I14" s="76"/>
      <c r="J14" s="87" t="str">
        <f>IFERROR(VLOOKUP(C14,Radiology!B:F,5,),"")</f>
        <v/>
      </c>
      <c r="K14" s="87"/>
      <c r="L14" s="88" t="str">
        <f>IFERROR(VLOOKUP(C14,Radiology!B:E,4,),"")</f>
        <v/>
      </c>
      <c r="M14" s="77"/>
    </row>
    <row r="15" spans="1:13" ht="18.75" x14ac:dyDescent="0.3">
      <c r="A15" s="76"/>
      <c r="B15" s="77">
        <v>5</v>
      </c>
      <c r="C15" s="168"/>
      <c r="D15" s="168"/>
      <c r="E15" s="168"/>
      <c r="F15" s="168"/>
      <c r="G15" s="168"/>
      <c r="H15" s="168"/>
      <c r="I15" s="79"/>
      <c r="J15" s="89" t="str">
        <f>IFERROR(VLOOKUP(C15,Radiology!B:F,5,),"")</f>
        <v/>
      </c>
      <c r="K15" s="89"/>
      <c r="L15" s="90" t="str">
        <f>IFERROR(VLOOKUP(C15,Radiology!B:E,4,),"")</f>
        <v/>
      </c>
      <c r="M15" s="77"/>
    </row>
    <row r="16" spans="1:13" ht="18.75" x14ac:dyDescent="0.3">
      <c r="A16" s="76"/>
      <c r="B16" s="77"/>
      <c r="C16" s="76"/>
      <c r="D16" s="76"/>
      <c r="E16" s="76"/>
      <c r="F16" s="76"/>
      <c r="G16" s="76"/>
      <c r="H16" s="76"/>
      <c r="I16" s="76"/>
      <c r="J16" s="80"/>
      <c r="K16" s="87"/>
      <c r="L16" s="91"/>
      <c r="M16" s="77"/>
    </row>
    <row r="17" spans="1:13" ht="18.75" x14ac:dyDescent="0.3">
      <c r="A17" s="76"/>
      <c r="B17" s="77"/>
      <c r="C17" s="76"/>
      <c r="D17" s="80" t="s">
        <v>1306</v>
      </c>
      <c r="E17" s="76"/>
      <c r="F17" s="76"/>
      <c r="G17" s="76"/>
      <c r="H17" s="76"/>
      <c r="I17" s="76"/>
      <c r="J17" s="80"/>
      <c r="K17" s="87"/>
      <c r="L17" s="113">
        <f>SUM(L11:L16)</f>
        <v>0</v>
      </c>
      <c r="M17" s="77"/>
    </row>
    <row r="18" spans="1:13" ht="18.75" x14ac:dyDescent="0.3">
      <c r="A18" s="76"/>
      <c r="B18" s="77"/>
      <c r="C18" s="76"/>
      <c r="D18" s="76"/>
      <c r="E18" s="76"/>
      <c r="F18" s="76"/>
      <c r="G18" s="76"/>
      <c r="H18" s="76"/>
      <c r="I18" s="76"/>
      <c r="J18" s="80"/>
      <c r="K18" s="80"/>
      <c r="L18" s="92"/>
      <c r="M18" s="76"/>
    </row>
    <row r="19" spans="1:13" ht="18.75" x14ac:dyDescent="0.3">
      <c r="A19" s="76"/>
      <c r="B19" s="77"/>
      <c r="C19" s="76"/>
      <c r="D19" s="80" t="s">
        <v>1307</v>
      </c>
      <c r="E19" s="76"/>
      <c r="F19" s="76"/>
      <c r="G19" s="76"/>
      <c r="H19" s="76"/>
      <c r="I19" s="76"/>
      <c r="J19" s="80"/>
      <c r="K19" s="80"/>
      <c r="L19" s="93">
        <f>-L17*0.4</f>
        <v>0</v>
      </c>
      <c r="M19" s="76"/>
    </row>
    <row r="20" spans="1:13" ht="15.75" thickBot="1" x14ac:dyDescent="0.3">
      <c r="A20" s="76"/>
      <c r="B20" s="77"/>
      <c r="C20" s="76"/>
      <c r="D20" s="76"/>
      <c r="E20" s="76"/>
      <c r="F20" s="76"/>
      <c r="G20" s="76"/>
      <c r="H20" s="76"/>
      <c r="I20" s="76"/>
      <c r="J20" s="76"/>
      <c r="K20" s="76"/>
      <c r="L20" s="81"/>
      <c r="M20" s="76"/>
    </row>
    <row r="21" spans="1:13" ht="21" thickBot="1" x14ac:dyDescent="0.45">
      <c r="A21" s="76"/>
      <c r="B21" s="77"/>
      <c r="C21" s="76"/>
      <c r="D21" s="80" t="s">
        <v>1308</v>
      </c>
      <c r="E21" s="76"/>
      <c r="F21" s="76"/>
      <c r="G21" s="76"/>
      <c r="H21" s="76"/>
      <c r="I21" s="76"/>
      <c r="J21" s="76"/>
      <c r="K21" s="76"/>
      <c r="L21" s="82">
        <f>+L17+L19</f>
        <v>0</v>
      </c>
      <c r="M21" s="76"/>
    </row>
    <row r="22" spans="1:13" x14ac:dyDescent="0.25">
      <c r="A22" s="76"/>
      <c r="B22" s="77"/>
      <c r="C22" s="76"/>
      <c r="D22" s="76"/>
      <c r="E22" s="76"/>
      <c r="F22" s="76"/>
      <c r="G22" s="76"/>
      <c r="H22" s="76"/>
      <c r="I22" s="76"/>
      <c r="J22" s="76"/>
      <c r="K22" s="76"/>
      <c r="L22" s="81"/>
      <c r="M22" s="76"/>
    </row>
    <row r="23" spans="1:13" ht="15.75" thickBot="1" x14ac:dyDescent="0.3">
      <c r="A23" s="76"/>
      <c r="B23" s="77"/>
      <c r="C23" s="76"/>
      <c r="D23" s="76"/>
      <c r="E23" s="76"/>
      <c r="F23" s="76"/>
      <c r="G23" s="76"/>
      <c r="H23" s="76"/>
      <c r="I23" s="76"/>
      <c r="J23" s="76"/>
      <c r="K23" s="76"/>
      <c r="L23" s="81"/>
      <c r="M23" s="76"/>
    </row>
    <row r="24" spans="1:13" ht="21" thickBot="1" x14ac:dyDescent="0.45">
      <c r="A24" s="76"/>
      <c r="B24" s="77"/>
      <c r="C24" s="76"/>
      <c r="D24" s="80" t="s">
        <v>1309</v>
      </c>
      <c r="E24" s="76"/>
      <c r="F24" s="76"/>
      <c r="G24" s="76"/>
      <c r="H24" s="76"/>
      <c r="I24" s="78"/>
      <c r="J24" s="78"/>
      <c r="K24" s="77"/>
      <c r="L24" s="112">
        <f>+L21*0.25</f>
        <v>0</v>
      </c>
      <c r="M24" s="77"/>
    </row>
    <row r="25" spans="1:13" x14ac:dyDescent="0.25">
      <c r="A25" s="76"/>
      <c r="B25" s="77"/>
      <c r="C25" s="76"/>
      <c r="D25" s="76"/>
      <c r="E25" s="76"/>
      <c r="F25" s="76"/>
      <c r="G25" s="76"/>
      <c r="H25" s="76"/>
      <c r="I25" s="76"/>
      <c r="J25" s="76"/>
      <c r="K25" s="76"/>
      <c r="L25" s="81"/>
      <c r="M25" s="76"/>
    </row>
    <row r="26" spans="1:13" x14ac:dyDescent="0.25">
      <c r="A26" s="76"/>
      <c r="B26" s="77"/>
      <c r="C26" s="76"/>
      <c r="D26" s="76"/>
      <c r="E26" s="76"/>
      <c r="F26" s="76"/>
      <c r="G26" s="76"/>
      <c r="H26" s="76"/>
      <c r="I26" s="76"/>
      <c r="J26" s="76"/>
      <c r="K26" s="76"/>
      <c r="L26" s="81"/>
      <c r="M26" s="76"/>
    </row>
    <row r="27" spans="1:13" ht="52.5" customHeight="1" x14ac:dyDescent="0.25">
      <c r="A27" s="76"/>
      <c r="B27" s="77"/>
      <c r="C27" s="139" t="s">
        <v>1314</v>
      </c>
      <c r="D27" s="139"/>
      <c r="E27" s="139"/>
      <c r="F27" s="139"/>
      <c r="G27" s="139"/>
      <c r="H27" s="139"/>
      <c r="I27" s="139"/>
      <c r="J27" s="139"/>
      <c r="K27" s="139"/>
      <c r="L27" s="139"/>
      <c r="M27" s="139"/>
    </row>
    <row r="28" spans="1:13" x14ac:dyDescent="0.25">
      <c r="A28" s="76"/>
      <c r="B28" s="77"/>
      <c r="C28" s="76"/>
      <c r="D28" s="76"/>
      <c r="E28" s="76"/>
      <c r="F28" s="76"/>
      <c r="G28" s="76"/>
      <c r="H28" s="76"/>
      <c r="I28" s="76"/>
      <c r="J28" s="76"/>
      <c r="K28" s="76"/>
      <c r="L28" s="76"/>
      <c r="M28" s="76"/>
    </row>
    <row r="29" spans="1:13" x14ac:dyDescent="0.25">
      <c r="A29" s="76"/>
      <c r="B29" s="77"/>
      <c r="C29" s="76"/>
      <c r="D29" s="76"/>
      <c r="E29" s="76"/>
      <c r="F29" s="76"/>
      <c r="G29" s="76"/>
      <c r="H29" s="76"/>
      <c r="I29" s="76"/>
      <c r="J29" s="76"/>
      <c r="K29" s="76"/>
      <c r="L29" s="76"/>
      <c r="M29" s="76"/>
    </row>
    <row r="30" spans="1:13" x14ac:dyDescent="0.25">
      <c r="A30" s="76"/>
      <c r="B30" s="77"/>
      <c r="C30" s="76"/>
      <c r="D30" s="76"/>
      <c r="E30" s="76"/>
      <c r="F30" s="76"/>
      <c r="G30" s="76"/>
      <c r="H30" s="76"/>
      <c r="I30" s="76"/>
      <c r="J30" s="76"/>
      <c r="K30" s="76"/>
      <c r="L30" s="76"/>
      <c r="M30" s="76"/>
    </row>
    <row r="31" spans="1:13" x14ac:dyDescent="0.25">
      <c r="A31" s="76"/>
      <c r="B31" s="77"/>
      <c r="C31" s="76"/>
      <c r="D31" s="76"/>
      <c r="E31" s="76"/>
      <c r="F31" s="76"/>
      <c r="G31" s="76"/>
      <c r="H31" s="76"/>
      <c r="I31" s="76"/>
      <c r="J31" s="76"/>
      <c r="K31" s="76"/>
      <c r="L31" s="76"/>
      <c r="M31" s="76"/>
    </row>
    <row r="32" spans="1:13" x14ac:dyDescent="0.25">
      <c r="A32" s="76"/>
      <c r="B32" s="77"/>
      <c r="C32" s="76"/>
      <c r="D32" s="76"/>
      <c r="E32" s="76"/>
      <c r="F32" s="76"/>
      <c r="G32" s="76"/>
      <c r="H32" s="76"/>
      <c r="I32" s="76"/>
      <c r="J32" s="76"/>
      <c r="K32" s="76"/>
      <c r="L32" s="76"/>
      <c r="M32" s="76"/>
    </row>
  </sheetData>
  <sheetProtection algorithmName="SHA-512" hashValue="xYxg55OYI4Prx8/5xAh5G4+Uf3vYaaNBPp/Hla83NB55wWIuDTBi2ReNFdK4FCA/WuxsbKbh8pRIeFx/L+nYRg==" saltValue="lMfrlrnVp0XV3bbxxAkbFg==" spinCount="100000" sheet="1" objects="1" scenarios="1" formatColumns="0"/>
  <mergeCells count="13">
    <mergeCell ref="C27:M27"/>
    <mergeCell ref="B2:M2"/>
    <mergeCell ref="B3:M3"/>
    <mergeCell ref="B4:M4"/>
    <mergeCell ref="E6:J6"/>
    <mergeCell ref="L8:M8"/>
    <mergeCell ref="C10:H10"/>
    <mergeCell ref="E8:J8"/>
    <mergeCell ref="C11:H11"/>
    <mergeCell ref="C12:H12"/>
    <mergeCell ref="C13:H13"/>
    <mergeCell ref="C14:H14"/>
    <mergeCell ref="C15:H15"/>
  </mergeCells>
  <printOptions horizontalCentered="1"/>
  <pageMargins left="0.2" right="0.2" top="0.5" bottom="0.5" header="0.3" footer="0.3"/>
  <pageSetup orientation="landscape" r:id="rId1"/>
  <headerFooter>
    <oddFooter>&amp;L&amp;"-,Bold Italic"Revision Date: 10/30/20&amp;R&amp;D - &amp;T</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F845B54B-8732-4072-9491-26EDFED2F679}">
          <x14:formula1>
            <xm:f>Radiology!$B:$B</xm:f>
          </x14:formula1>
          <xm:sqref>C11:H15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5"/>
  <sheetViews>
    <sheetView workbookViewId="0">
      <pane xSplit="1" ySplit="4" topLeftCell="B104" activePane="bottomRight" state="frozen"/>
      <selection activeCell="B44" sqref="B44"/>
      <selection pane="topRight" activeCell="B44" sqref="B44"/>
      <selection pane="bottomLeft" activeCell="B44" sqref="B44"/>
      <selection pane="bottomRight" activeCell="A115" sqref="A115"/>
    </sheetView>
  </sheetViews>
  <sheetFormatPr defaultRowHeight="15" x14ac:dyDescent="0.25"/>
  <cols>
    <col min="1" max="1" width="18.140625" style="24" bestFit="1" customWidth="1"/>
    <col min="2" max="2" width="52.140625" style="24" bestFit="1" customWidth="1"/>
    <col min="3" max="5" width="9.140625" style="24"/>
    <col min="6" max="6" width="10.85546875" style="24" customWidth="1"/>
    <col min="7" max="7" width="3" style="16" customWidth="1"/>
    <col min="8" max="9" width="9.140625" style="15"/>
    <col min="10" max="10" width="3" style="16" customWidth="1"/>
    <col min="11" max="12" width="9.140625" style="15"/>
    <col min="13" max="13" width="3" style="16" customWidth="1"/>
    <col min="14" max="16384" width="9.140625" style="15"/>
  </cols>
  <sheetData>
    <row r="1" spans="1:15" customFormat="1" x14ac:dyDescent="0.25">
      <c r="A1" s="122" t="s">
        <v>1319</v>
      </c>
      <c r="B1" s="24"/>
      <c r="C1" s="24"/>
      <c r="D1" s="24"/>
      <c r="E1" s="2"/>
      <c r="F1" s="4"/>
      <c r="G1" s="7"/>
      <c r="H1" s="2"/>
      <c r="I1" s="2"/>
      <c r="J1" s="7"/>
      <c r="K1" s="2"/>
      <c r="L1" s="2"/>
      <c r="M1" s="7"/>
      <c r="N1" s="2"/>
      <c r="O1" s="2"/>
    </row>
    <row r="2" spans="1:15" customFormat="1" ht="15" customHeight="1" x14ac:dyDescent="0.25">
      <c r="A2" s="173" t="s">
        <v>903</v>
      </c>
      <c r="B2" s="173" t="s">
        <v>904</v>
      </c>
      <c r="C2" s="173" t="s">
        <v>905</v>
      </c>
      <c r="D2" s="173" t="s">
        <v>906</v>
      </c>
      <c r="E2" s="174" t="s">
        <v>913</v>
      </c>
      <c r="F2" s="172" t="s">
        <v>907</v>
      </c>
      <c r="G2" s="7"/>
      <c r="H2" s="171" t="s">
        <v>1036</v>
      </c>
      <c r="I2" s="171" t="s">
        <v>908</v>
      </c>
      <c r="J2" s="7"/>
      <c r="K2" s="169" t="s">
        <v>909</v>
      </c>
      <c r="L2" s="169" t="s">
        <v>910</v>
      </c>
      <c r="M2" s="7"/>
      <c r="N2" s="170" t="s">
        <v>911</v>
      </c>
      <c r="O2" s="170" t="s">
        <v>912</v>
      </c>
    </row>
    <row r="3" spans="1:15" customFormat="1" x14ac:dyDescent="0.25">
      <c r="A3" s="173"/>
      <c r="B3" s="173"/>
      <c r="C3" s="173"/>
      <c r="D3" s="173"/>
      <c r="E3" s="174"/>
      <c r="F3" s="172"/>
      <c r="G3" s="7"/>
      <c r="H3" s="171"/>
      <c r="I3" s="171"/>
      <c r="J3" s="7"/>
      <c r="K3" s="169"/>
      <c r="L3" s="169"/>
      <c r="M3" s="7"/>
      <c r="N3" s="170"/>
      <c r="O3" s="170"/>
    </row>
    <row r="4" spans="1:15" s="1" customFormat="1" x14ac:dyDescent="0.25">
      <c r="A4" s="173"/>
      <c r="B4" s="173"/>
      <c r="C4" s="173"/>
      <c r="D4" s="173"/>
      <c r="E4" s="174"/>
      <c r="F4" s="172"/>
      <c r="G4" s="8"/>
      <c r="H4" s="171"/>
      <c r="I4" s="171"/>
      <c r="J4" s="8"/>
      <c r="K4" s="169"/>
      <c r="L4" s="169"/>
      <c r="M4" s="8"/>
      <c r="N4" s="170"/>
      <c r="O4" s="170"/>
    </row>
    <row r="5" spans="1:15" customFormat="1" x14ac:dyDescent="0.25">
      <c r="A5" s="6">
        <v>702010060</v>
      </c>
      <c r="B5" s="6" t="s">
        <v>942</v>
      </c>
      <c r="C5" s="6">
        <v>7020</v>
      </c>
      <c r="D5" s="6">
        <v>403</v>
      </c>
      <c r="E5" s="7">
        <v>304</v>
      </c>
      <c r="F5" s="14" t="s">
        <v>941</v>
      </c>
      <c r="G5" s="7"/>
      <c r="H5" s="7">
        <f>E5*0.6</f>
        <v>182.4</v>
      </c>
      <c r="I5" s="7">
        <f t="shared" ref="I5:I80" si="0">H5*0.25</f>
        <v>45.6</v>
      </c>
      <c r="J5" s="7"/>
      <c r="K5" s="7">
        <f t="shared" ref="K5:K36" si="1">E5*0.4</f>
        <v>121.60000000000001</v>
      </c>
      <c r="L5" s="7">
        <f t="shared" ref="L5:L80" si="2">K5*0.25</f>
        <v>30.400000000000002</v>
      </c>
      <c r="M5" s="7"/>
      <c r="N5" s="7">
        <f t="shared" ref="N5:N36" si="3">E5*0.2</f>
        <v>60.800000000000004</v>
      </c>
      <c r="O5" s="7">
        <f t="shared" ref="O5:O80" si="4">N5*0.25</f>
        <v>15.200000000000001</v>
      </c>
    </row>
    <row r="6" spans="1:15" customFormat="1" x14ac:dyDescent="0.25">
      <c r="A6" s="6">
        <v>704050126</v>
      </c>
      <c r="B6" s="6" t="s">
        <v>932</v>
      </c>
      <c r="C6" s="6">
        <v>7040</v>
      </c>
      <c r="D6" s="6">
        <v>610</v>
      </c>
      <c r="E6" s="7">
        <v>2789</v>
      </c>
      <c r="F6" s="14" t="s">
        <v>1243</v>
      </c>
      <c r="G6" s="7"/>
      <c r="H6" s="7">
        <f t="shared" ref="H6:H80" si="5">E6*0.6</f>
        <v>1673.3999999999999</v>
      </c>
      <c r="I6" s="7">
        <f t="shared" si="0"/>
        <v>418.34999999999997</v>
      </c>
      <c r="J6" s="7"/>
      <c r="K6" s="7">
        <f t="shared" si="1"/>
        <v>1115.6000000000001</v>
      </c>
      <c r="L6" s="7">
        <f t="shared" si="2"/>
        <v>278.90000000000003</v>
      </c>
      <c r="M6" s="7"/>
      <c r="N6" s="7">
        <f t="shared" si="3"/>
        <v>557.80000000000007</v>
      </c>
      <c r="O6" s="7">
        <f t="shared" si="4"/>
        <v>139.45000000000002</v>
      </c>
    </row>
    <row r="7" spans="1:15" s="24" customFormat="1" x14ac:dyDescent="0.25">
      <c r="A7" s="6">
        <v>704050073</v>
      </c>
      <c r="B7" s="24" t="s">
        <v>1051</v>
      </c>
      <c r="C7" s="6">
        <v>7040</v>
      </c>
      <c r="D7" s="6">
        <v>610</v>
      </c>
      <c r="E7" s="7">
        <v>2929</v>
      </c>
      <c r="F7" s="14" t="s">
        <v>1244</v>
      </c>
      <c r="G7" s="7"/>
      <c r="H7" s="7">
        <f t="shared" ref="H7" si="6">E7*0.6</f>
        <v>1757.3999999999999</v>
      </c>
      <c r="I7" s="7">
        <f t="shared" ref="I7" si="7">H7*0.25</f>
        <v>439.34999999999997</v>
      </c>
      <c r="J7" s="7"/>
      <c r="K7" s="7">
        <f t="shared" si="1"/>
        <v>1171.6000000000001</v>
      </c>
      <c r="L7" s="7">
        <f t="shared" ref="L7" si="8">K7*0.25</f>
        <v>292.90000000000003</v>
      </c>
      <c r="M7" s="7"/>
      <c r="N7" s="7">
        <f t="shared" si="3"/>
        <v>585.80000000000007</v>
      </c>
      <c r="O7" s="7">
        <f t="shared" ref="O7" si="9">N7*0.25</f>
        <v>146.45000000000002</v>
      </c>
    </row>
    <row r="8" spans="1:15" s="24" customFormat="1" x14ac:dyDescent="0.25">
      <c r="A8" s="6">
        <v>704050038</v>
      </c>
      <c r="B8" s="24" t="s">
        <v>972</v>
      </c>
      <c r="C8" s="6">
        <v>7040</v>
      </c>
      <c r="D8" s="6">
        <v>610</v>
      </c>
      <c r="E8" s="7">
        <v>3283</v>
      </c>
      <c r="F8" s="14">
        <v>72141</v>
      </c>
      <c r="G8" s="7"/>
      <c r="H8" s="7">
        <f t="shared" si="5"/>
        <v>1969.8</v>
      </c>
      <c r="I8" s="7">
        <f t="shared" ref="I8:I9" si="10">H8*0.25</f>
        <v>492.45</v>
      </c>
      <c r="J8" s="7"/>
      <c r="K8" s="7">
        <f t="shared" si="1"/>
        <v>1313.2</v>
      </c>
      <c r="L8" s="7">
        <f t="shared" ref="L8:L9" si="11">K8*0.25</f>
        <v>328.3</v>
      </c>
      <c r="M8" s="7"/>
      <c r="N8" s="7">
        <f t="shared" si="3"/>
        <v>656.6</v>
      </c>
      <c r="O8" s="7">
        <f t="shared" ref="O8:O9" si="12">N8*0.25</f>
        <v>164.15</v>
      </c>
    </row>
    <row r="9" spans="1:15" s="24" customFormat="1" x14ac:dyDescent="0.25">
      <c r="A9" s="6">
        <v>704050095</v>
      </c>
      <c r="B9" s="25" t="s">
        <v>1105</v>
      </c>
      <c r="C9" s="6">
        <v>7040</v>
      </c>
      <c r="D9" s="6">
        <v>610</v>
      </c>
      <c r="E9" s="7">
        <v>6159</v>
      </c>
      <c r="F9" s="14">
        <v>72158</v>
      </c>
      <c r="G9" s="7"/>
      <c r="H9" s="7">
        <f t="shared" si="5"/>
        <v>3695.3999999999996</v>
      </c>
      <c r="I9" s="7">
        <f t="shared" si="10"/>
        <v>923.84999999999991</v>
      </c>
      <c r="J9" s="7"/>
      <c r="K9" s="7">
        <f t="shared" si="1"/>
        <v>2463.6000000000004</v>
      </c>
      <c r="L9" s="7">
        <f t="shared" si="11"/>
        <v>615.90000000000009</v>
      </c>
      <c r="M9" s="7"/>
      <c r="N9" s="7">
        <f t="shared" si="3"/>
        <v>1231.8000000000002</v>
      </c>
      <c r="O9" s="7">
        <f t="shared" si="12"/>
        <v>307.95000000000005</v>
      </c>
    </row>
    <row r="10" spans="1:15" ht="15" customHeight="1" x14ac:dyDescent="0.25">
      <c r="A10" s="6">
        <v>705042463</v>
      </c>
      <c r="B10" s="6" t="s">
        <v>940</v>
      </c>
      <c r="C10" s="6">
        <v>7050</v>
      </c>
      <c r="D10" s="6">
        <v>402</v>
      </c>
      <c r="E10" s="7">
        <v>786</v>
      </c>
      <c r="F10" s="14">
        <v>76856</v>
      </c>
      <c r="G10" s="7"/>
      <c r="H10" s="7">
        <f t="shared" si="5"/>
        <v>471.59999999999997</v>
      </c>
      <c r="I10" s="7">
        <f t="shared" si="0"/>
        <v>117.89999999999999</v>
      </c>
      <c r="J10" s="7"/>
      <c r="K10" s="7">
        <f t="shared" si="1"/>
        <v>314.40000000000003</v>
      </c>
      <c r="L10" s="7">
        <f t="shared" si="2"/>
        <v>78.600000000000009</v>
      </c>
      <c r="M10" s="7"/>
      <c r="N10" s="7">
        <f t="shared" si="3"/>
        <v>157.20000000000002</v>
      </c>
      <c r="O10" s="7">
        <f t="shared" si="4"/>
        <v>39.300000000000004</v>
      </c>
    </row>
    <row r="11" spans="1:15" x14ac:dyDescent="0.25">
      <c r="A11" s="6">
        <v>708323207</v>
      </c>
      <c r="B11" s="6" t="s">
        <v>963</v>
      </c>
      <c r="C11" s="6">
        <v>7085</v>
      </c>
      <c r="D11" s="6">
        <v>483</v>
      </c>
      <c r="E11" s="7">
        <v>2195</v>
      </c>
      <c r="F11" s="14">
        <v>93306</v>
      </c>
      <c r="G11" s="7"/>
      <c r="H11" s="7">
        <f t="shared" si="5"/>
        <v>1317</v>
      </c>
      <c r="I11" s="7">
        <f t="shared" si="0"/>
        <v>329.25</v>
      </c>
      <c r="J11" s="7"/>
      <c r="K11" s="7">
        <f t="shared" si="1"/>
        <v>878</v>
      </c>
      <c r="L11" s="7">
        <f t="shared" si="2"/>
        <v>219.5</v>
      </c>
      <c r="M11" s="7"/>
      <c r="N11" s="7">
        <f t="shared" si="3"/>
        <v>439</v>
      </c>
      <c r="O11" s="7">
        <f t="shared" si="4"/>
        <v>109.75</v>
      </c>
    </row>
    <row r="12" spans="1:15" x14ac:dyDescent="0.25">
      <c r="A12" s="6">
        <v>708323255</v>
      </c>
      <c r="B12" s="6" t="s">
        <v>1232</v>
      </c>
      <c r="C12" s="6">
        <v>7085</v>
      </c>
      <c r="D12" s="6">
        <v>483</v>
      </c>
      <c r="E12" s="7">
        <v>2085</v>
      </c>
      <c r="F12" s="14">
        <v>93350</v>
      </c>
      <c r="G12" s="7"/>
      <c r="H12" s="7">
        <f t="shared" si="5"/>
        <v>1251</v>
      </c>
      <c r="I12" s="7">
        <f t="shared" si="0"/>
        <v>312.75</v>
      </c>
      <c r="J12" s="7"/>
      <c r="K12" s="7">
        <f t="shared" si="1"/>
        <v>834</v>
      </c>
      <c r="L12" s="7">
        <f t="shared" si="2"/>
        <v>208.5</v>
      </c>
      <c r="M12" s="7"/>
      <c r="N12" s="7">
        <f t="shared" si="3"/>
        <v>417</v>
      </c>
      <c r="O12" s="7">
        <f t="shared" si="4"/>
        <v>104.25</v>
      </c>
    </row>
    <row r="13" spans="1:15" x14ac:dyDescent="0.25">
      <c r="A13" s="6">
        <v>707020055</v>
      </c>
      <c r="B13" s="6" t="s">
        <v>1233</v>
      </c>
      <c r="C13" s="6">
        <v>7070</v>
      </c>
      <c r="D13" s="6">
        <v>482</v>
      </c>
      <c r="E13" s="7">
        <v>1149</v>
      </c>
      <c r="F13" s="14">
        <v>93017</v>
      </c>
      <c r="G13" s="7"/>
      <c r="H13" s="7">
        <f t="shared" si="5"/>
        <v>689.4</v>
      </c>
      <c r="I13" s="7">
        <f t="shared" si="0"/>
        <v>172.35</v>
      </c>
      <c r="J13" s="7"/>
      <c r="K13" s="7">
        <f t="shared" si="1"/>
        <v>459.6</v>
      </c>
      <c r="L13" s="7">
        <f t="shared" si="2"/>
        <v>114.9</v>
      </c>
      <c r="M13" s="7"/>
      <c r="N13" s="7">
        <f t="shared" si="3"/>
        <v>229.8</v>
      </c>
      <c r="O13" s="7">
        <f t="shared" si="4"/>
        <v>57.45</v>
      </c>
    </row>
    <row r="14" spans="1:15" ht="15" customHeight="1" x14ac:dyDescent="0.25">
      <c r="A14" s="6">
        <v>705042451</v>
      </c>
      <c r="B14" s="6" t="s">
        <v>967</v>
      </c>
      <c r="C14" s="6">
        <v>7050</v>
      </c>
      <c r="D14" s="6">
        <v>402</v>
      </c>
      <c r="E14" s="7">
        <v>1057</v>
      </c>
      <c r="F14" s="14">
        <v>76700</v>
      </c>
      <c r="G14" s="7"/>
      <c r="H14" s="7">
        <f t="shared" si="5"/>
        <v>634.19999999999993</v>
      </c>
      <c r="I14" s="7">
        <f t="shared" si="0"/>
        <v>158.54999999999998</v>
      </c>
      <c r="J14" s="7"/>
      <c r="K14" s="7">
        <f t="shared" si="1"/>
        <v>422.8</v>
      </c>
      <c r="L14" s="7">
        <f t="shared" si="2"/>
        <v>105.7</v>
      </c>
      <c r="M14" s="7"/>
      <c r="N14" s="7">
        <f t="shared" si="3"/>
        <v>211.4</v>
      </c>
      <c r="O14" s="7">
        <f t="shared" si="4"/>
        <v>52.85</v>
      </c>
    </row>
    <row r="15" spans="1:15" x14ac:dyDescent="0.25">
      <c r="A15" s="6">
        <v>703032549</v>
      </c>
      <c r="B15" s="6" t="s">
        <v>1080</v>
      </c>
      <c r="C15" s="6">
        <v>7030</v>
      </c>
      <c r="D15" s="6">
        <v>352</v>
      </c>
      <c r="E15" s="7">
        <v>3592</v>
      </c>
      <c r="F15" s="14">
        <v>71275</v>
      </c>
      <c r="G15" s="7"/>
      <c r="H15" s="7">
        <f t="shared" si="5"/>
        <v>2155.1999999999998</v>
      </c>
      <c r="I15" s="7">
        <f t="shared" si="0"/>
        <v>538.79999999999995</v>
      </c>
      <c r="J15" s="7"/>
      <c r="K15" s="7">
        <f t="shared" si="1"/>
        <v>1436.8000000000002</v>
      </c>
      <c r="L15" s="7">
        <f t="shared" si="2"/>
        <v>359.20000000000005</v>
      </c>
      <c r="M15" s="7"/>
      <c r="N15" s="7">
        <f t="shared" si="3"/>
        <v>718.40000000000009</v>
      </c>
      <c r="O15" s="7">
        <f t="shared" si="4"/>
        <v>179.60000000000002</v>
      </c>
    </row>
    <row r="16" spans="1:15" ht="17.25" customHeight="1" x14ac:dyDescent="0.25">
      <c r="A16" s="6">
        <v>703032578</v>
      </c>
      <c r="B16" s="6" t="s">
        <v>977</v>
      </c>
      <c r="C16" s="6">
        <v>7030</v>
      </c>
      <c r="D16" s="6">
        <v>352</v>
      </c>
      <c r="E16" s="7">
        <v>2307</v>
      </c>
      <c r="F16" s="14">
        <v>72125</v>
      </c>
      <c r="G16" s="17"/>
      <c r="H16" s="7">
        <f t="shared" si="5"/>
        <v>1384.2</v>
      </c>
      <c r="I16" s="17">
        <f t="shared" si="0"/>
        <v>346.05</v>
      </c>
      <c r="J16" s="17"/>
      <c r="K16" s="17">
        <f t="shared" si="1"/>
        <v>922.80000000000007</v>
      </c>
      <c r="L16" s="17">
        <f t="shared" si="2"/>
        <v>230.70000000000002</v>
      </c>
      <c r="M16" s="17"/>
      <c r="N16" s="17">
        <f t="shared" si="3"/>
        <v>461.40000000000003</v>
      </c>
      <c r="O16" s="17">
        <f t="shared" si="4"/>
        <v>115.35000000000001</v>
      </c>
    </row>
    <row r="17" spans="1:15" x14ac:dyDescent="0.25">
      <c r="A17" s="6">
        <v>703032573</v>
      </c>
      <c r="B17" s="24" t="s">
        <v>1079</v>
      </c>
      <c r="C17" s="6">
        <v>7030</v>
      </c>
      <c r="D17" s="6">
        <v>352</v>
      </c>
      <c r="E17" s="7">
        <v>2424</v>
      </c>
      <c r="F17" s="14">
        <v>70421</v>
      </c>
      <c r="G17" s="17"/>
      <c r="H17" s="7">
        <f t="shared" si="5"/>
        <v>1454.3999999999999</v>
      </c>
      <c r="I17" s="17">
        <f t="shared" si="0"/>
        <v>363.59999999999997</v>
      </c>
      <c r="J17" s="17"/>
      <c r="K17" s="17">
        <f t="shared" si="1"/>
        <v>969.6</v>
      </c>
      <c r="L17" s="17">
        <f t="shared" si="2"/>
        <v>242.4</v>
      </c>
      <c r="M17" s="17"/>
      <c r="N17" s="17">
        <f t="shared" si="3"/>
        <v>484.8</v>
      </c>
      <c r="O17" s="17">
        <f t="shared" si="4"/>
        <v>121.2</v>
      </c>
    </row>
    <row r="18" spans="1:15" x14ac:dyDescent="0.25">
      <c r="A18" s="6">
        <v>703032555</v>
      </c>
      <c r="B18" s="24" t="s">
        <v>1025</v>
      </c>
      <c r="C18" s="6">
        <v>7030</v>
      </c>
      <c r="D18" s="6">
        <v>352</v>
      </c>
      <c r="E18" s="7">
        <v>1839</v>
      </c>
      <c r="F18" s="14">
        <v>70450</v>
      </c>
      <c r="G18" s="17"/>
      <c r="H18" s="7">
        <f t="shared" si="5"/>
        <v>1103.3999999999999</v>
      </c>
      <c r="I18" s="17">
        <f t="shared" si="0"/>
        <v>275.84999999999997</v>
      </c>
      <c r="J18" s="17"/>
      <c r="K18" s="17">
        <f t="shared" si="1"/>
        <v>735.6</v>
      </c>
      <c r="L18" s="17">
        <f t="shared" si="2"/>
        <v>183.9</v>
      </c>
      <c r="M18" s="17"/>
      <c r="N18" s="17">
        <f t="shared" si="3"/>
        <v>367.8</v>
      </c>
      <c r="O18" s="17">
        <f t="shared" si="4"/>
        <v>91.95</v>
      </c>
    </row>
    <row r="19" spans="1:15" x14ac:dyDescent="0.25">
      <c r="A19" s="6">
        <v>703032554</v>
      </c>
      <c r="B19" s="6" t="s">
        <v>976</v>
      </c>
      <c r="C19" s="6">
        <v>7030</v>
      </c>
      <c r="D19" s="6">
        <v>351</v>
      </c>
      <c r="E19" s="7">
        <v>2188</v>
      </c>
      <c r="F19" s="14">
        <v>70460</v>
      </c>
      <c r="G19" s="17"/>
      <c r="H19" s="7">
        <f t="shared" si="5"/>
        <v>1312.8</v>
      </c>
      <c r="I19" s="17">
        <f t="shared" si="0"/>
        <v>328.2</v>
      </c>
      <c r="J19" s="17"/>
      <c r="K19" s="17">
        <f t="shared" si="1"/>
        <v>875.2</v>
      </c>
      <c r="L19" s="17">
        <f t="shared" si="2"/>
        <v>218.8</v>
      </c>
      <c r="M19" s="17"/>
      <c r="N19" s="17">
        <f t="shared" si="3"/>
        <v>437.6</v>
      </c>
      <c r="O19" s="17">
        <f t="shared" si="4"/>
        <v>109.4</v>
      </c>
    </row>
    <row r="20" spans="1:15" x14ac:dyDescent="0.25">
      <c r="A20" s="6">
        <v>703032739</v>
      </c>
      <c r="B20" s="6" t="s">
        <v>978</v>
      </c>
      <c r="C20" s="6">
        <v>7030</v>
      </c>
      <c r="D20" s="6">
        <v>636</v>
      </c>
      <c r="E20" s="7">
        <v>300</v>
      </c>
      <c r="F20" s="10" t="s">
        <v>935</v>
      </c>
      <c r="G20" s="17"/>
      <c r="H20" s="7">
        <f t="shared" si="5"/>
        <v>180</v>
      </c>
      <c r="I20" s="17">
        <f t="shared" si="0"/>
        <v>45</v>
      </c>
      <c r="J20" s="17"/>
      <c r="K20" s="17">
        <f t="shared" si="1"/>
        <v>120</v>
      </c>
      <c r="L20" s="17">
        <f t="shared" si="2"/>
        <v>30</v>
      </c>
      <c r="M20" s="17"/>
      <c r="N20" s="17">
        <f t="shared" si="3"/>
        <v>60</v>
      </c>
      <c r="O20" s="17">
        <f t="shared" si="4"/>
        <v>15</v>
      </c>
    </row>
    <row r="21" spans="1:15" x14ac:dyDescent="0.25">
      <c r="A21" s="6">
        <v>702012231</v>
      </c>
      <c r="B21" s="6" t="s">
        <v>1207</v>
      </c>
      <c r="C21" s="6">
        <v>7020</v>
      </c>
      <c r="D21" s="6">
        <v>320</v>
      </c>
      <c r="E21" s="7">
        <v>333</v>
      </c>
      <c r="F21" s="10">
        <v>70360</v>
      </c>
      <c r="G21" s="17"/>
      <c r="H21" s="7">
        <f t="shared" si="5"/>
        <v>199.79999999999998</v>
      </c>
      <c r="I21" s="17">
        <f t="shared" si="0"/>
        <v>49.949999999999996</v>
      </c>
      <c r="J21" s="17"/>
      <c r="K21" s="17">
        <f t="shared" si="1"/>
        <v>133.20000000000002</v>
      </c>
      <c r="L21" s="17">
        <f t="shared" si="2"/>
        <v>33.300000000000004</v>
      </c>
      <c r="M21" s="17"/>
      <c r="N21" s="17">
        <f t="shared" si="3"/>
        <v>66.600000000000009</v>
      </c>
      <c r="O21" s="17">
        <f t="shared" si="4"/>
        <v>16.650000000000002</v>
      </c>
    </row>
    <row r="22" spans="1:15" x14ac:dyDescent="0.25">
      <c r="A22" s="6">
        <v>705042510</v>
      </c>
      <c r="B22" s="6" t="s">
        <v>981</v>
      </c>
      <c r="C22" s="6">
        <v>7050</v>
      </c>
      <c r="D22" s="6">
        <v>402</v>
      </c>
      <c r="E22" s="7">
        <v>631</v>
      </c>
      <c r="F22" s="10">
        <v>76536</v>
      </c>
      <c r="G22" s="17"/>
      <c r="H22" s="7">
        <f t="shared" si="5"/>
        <v>378.59999999999997</v>
      </c>
      <c r="I22" s="17">
        <f t="shared" si="0"/>
        <v>94.649999999999991</v>
      </c>
      <c r="J22" s="17"/>
      <c r="K22" s="17">
        <f t="shared" si="1"/>
        <v>252.4</v>
      </c>
      <c r="L22" s="17">
        <f t="shared" si="2"/>
        <v>63.1</v>
      </c>
      <c r="M22" s="17"/>
      <c r="N22" s="17">
        <f t="shared" si="3"/>
        <v>126.2</v>
      </c>
      <c r="O22" s="17">
        <f t="shared" si="4"/>
        <v>31.55</v>
      </c>
    </row>
    <row r="23" spans="1:15" x14ac:dyDescent="0.25">
      <c r="A23" s="6">
        <v>702010066</v>
      </c>
      <c r="B23" s="6" t="s">
        <v>982</v>
      </c>
      <c r="C23" s="6">
        <v>7020</v>
      </c>
      <c r="D23" s="6">
        <v>403</v>
      </c>
      <c r="E23" s="7">
        <v>304</v>
      </c>
      <c r="F23" s="10">
        <v>77067</v>
      </c>
      <c r="G23" s="17"/>
      <c r="H23" s="7">
        <f t="shared" si="5"/>
        <v>182.4</v>
      </c>
      <c r="I23" s="17">
        <f t="shared" si="0"/>
        <v>45.6</v>
      </c>
      <c r="J23" s="17"/>
      <c r="K23" s="17">
        <f t="shared" si="1"/>
        <v>121.60000000000001</v>
      </c>
      <c r="L23" s="17">
        <f t="shared" si="2"/>
        <v>30.400000000000002</v>
      </c>
      <c r="M23" s="17"/>
      <c r="N23" s="17">
        <f t="shared" si="3"/>
        <v>60.800000000000004</v>
      </c>
      <c r="O23" s="17">
        <f t="shared" si="4"/>
        <v>15.200000000000001</v>
      </c>
    </row>
    <row r="24" spans="1:15" x14ac:dyDescent="0.25">
      <c r="A24" s="6">
        <v>702012180</v>
      </c>
      <c r="B24" s="6" t="s">
        <v>985</v>
      </c>
      <c r="C24" s="6">
        <v>7020</v>
      </c>
      <c r="D24" s="6">
        <v>320</v>
      </c>
      <c r="E24" s="7">
        <v>524</v>
      </c>
      <c r="F24" s="10">
        <v>74220</v>
      </c>
      <c r="G24" s="17"/>
      <c r="H24" s="7">
        <f t="shared" si="5"/>
        <v>314.39999999999998</v>
      </c>
      <c r="I24" s="17">
        <f t="shared" si="0"/>
        <v>78.599999999999994</v>
      </c>
      <c r="J24" s="17"/>
      <c r="K24" s="17">
        <f t="shared" si="1"/>
        <v>209.60000000000002</v>
      </c>
      <c r="L24" s="17">
        <f t="shared" si="2"/>
        <v>52.400000000000006</v>
      </c>
      <c r="M24" s="17"/>
      <c r="N24" s="17">
        <f t="shared" si="3"/>
        <v>104.80000000000001</v>
      </c>
      <c r="O24" s="17">
        <f t="shared" si="4"/>
        <v>26.200000000000003</v>
      </c>
    </row>
    <row r="25" spans="1:15" x14ac:dyDescent="0.25">
      <c r="A25" s="6">
        <v>703032561</v>
      </c>
      <c r="B25" s="6" t="s">
        <v>1320</v>
      </c>
      <c r="C25" s="6">
        <v>7030</v>
      </c>
      <c r="D25" s="6">
        <v>352</v>
      </c>
      <c r="E25" s="7">
        <v>2624</v>
      </c>
      <c r="F25" s="10">
        <v>74160</v>
      </c>
      <c r="G25" s="17"/>
      <c r="H25" s="7">
        <f t="shared" si="5"/>
        <v>1574.3999999999999</v>
      </c>
      <c r="I25" s="17">
        <f t="shared" si="0"/>
        <v>393.59999999999997</v>
      </c>
      <c r="J25" s="17"/>
      <c r="K25" s="17">
        <f t="shared" si="1"/>
        <v>1049.6000000000001</v>
      </c>
      <c r="L25" s="17">
        <f t="shared" si="2"/>
        <v>262.40000000000003</v>
      </c>
      <c r="M25" s="17"/>
      <c r="N25" s="17">
        <f t="shared" si="3"/>
        <v>524.80000000000007</v>
      </c>
      <c r="O25" s="17">
        <f t="shared" si="4"/>
        <v>131.20000000000002</v>
      </c>
    </row>
    <row r="26" spans="1:15" x14ac:dyDescent="0.25">
      <c r="A26" s="6">
        <v>703032743</v>
      </c>
      <c r="B26" s="6" t="s">
        <v>1085</v>
      </c>
      <c r="C26" s="6">
        <v>7030</v>
      </c>
      <c r="D26" s="6">
        <v>352</v>
      </c>
      <c r="E26" s="7">
        <v>3543</v>
      </c>
      <c r="F26" s="10">
        <v>74177</v>
      </c>
      <c r="G26" s="17"/>
      <c r="H26" s="7">
        <f t="shared" si="5"/>
        <v>2125.7999999999997</v>
      </c>
      <c r="I26" s="17">
        <f t="shared" si="0"/>
        <v>531.44999999999993</v>
      </c>
      <c r="J26" s="17"/>
      <c r="K26" s="17">
        <f t="shared" si="1"/>
        <v>1417.2</v>
      </c>
      <c r="L26" s="17">
        <f t="shared" si="2"/>
        <v>354.3</v>
      </c>
      <c r="M26" s="17"/>
      <c r="N26" s="17">
        <f t="shared" si="3"/>
        <v>708.6</v>
      </c>
      <c r="O26" s="17">
        <f t="shared" si="4"/>
        <v>177.15</v>
      </c>
    </row>
    <row r="27" spans="1:15" x14ac:dyDescent="0.25">
      <c r="A27" s="6">
        <v>703032742</v>
      </c>
      <c r="B27" s="6" t="s">
        <v>1086</v>
      </c>
      <c r="C27" s="6">
        <v>7030</v>
      </c>
      <c r="D27" s="6">
        <v>352</v>
      </c>
      <c r="E27" s="7">
        <v>2515</v>
      </c>
      <c r="F27" s="10">
        <v>74176</v>
      </c>
      <c r="G27" s="17"/>
      <c r="H27" s="7">
        <f t="shared" si="5"/>
        <v>1509</v>
      </c>
      <c r="I27" s="17">
        <f t="shared" si="0"/>
        <v>377.25</v>
      </c>
      <c r="J27" s="17"/>
      <c r="K27" s="17">
        <f t="shared" si="1"/>
        <v>1006</v>
      </c>
      <c r="L27" s="17">
        <f t="shared" si="2"/>
        <v>251.5</v>
      </c>
      <c r="M27" s="17"/>
      <c r="N27" s="17">
        <f t="shared" si="3"/>
        <v>503</v>
      </c>
      <c r="O27" s="17">
        <f t="shared" si="4"/>
        <v>125.75</v>
      </c>
    </row>
    <row r="28" spans="1:15" x14ac:dyDescent="0.25">
      <c r="A28" s="6">
        <v>703032552</v>
      </c>
      <c r="B28" s="6" t="s">
        <v>986</v>
      </c>
      <c r="C28" s="6">
        <v>7030</v>
      </c>
      <c r="D28" s="6">
        <v>352</v>
      </c>
      <c r="E28" s="7">
        <v>2144</v>
      </c>
      <c r="F28" s="10">
        <v>71250</v>
      </c>
      <c r="G28" s="17"/>
      <c r="H28" s="7">
        <f t="shared" si="5"/>
        <v>1286.3999999999999</v>
      </c>
      <c r="I28" s="17">
        <f t="shared" si="0"/>
        <v>321.59999999999997</v>
      </c>
      <c r="J28" s="17"/>
      <c r="K28" s="17">
        <f t="shared" si="1"/>
        <v>857.6</v>
      </c>
      <c r="L28" s="17">
        <f t="shared" si="2"/>
        <v>214.4</v>
      </c>
      <c r="M28" s="17"/>
      <c r="N28" s="17">
        <f t="shared" si="3"/>
        <v>428.8</v>
      </c>
      <c r="O28" s="17">
        <f t="shared" si="4"/>
        <v>107.2</v>
      </c>
    </row>
    <row r="29" spans="1:15" x14ac:dyDescent="0.25">
      <c r="A29" s="6">
        <v>703032550</v>
      </c>
      <c r="B29" s="74" t="s">
        <v>1107</v>
      </c>
      <c r="C29" s="6">
        <v>7030</v>
      </c>
      <c r="D29" s="6">
        <v>352</v>
      </c>
      <c r="E29" s="7">
        <v>2519</v>
      </c>
      <c r="F29" s="10">
        <v>71260</v>
      </c>
      <c r="G29" s="17"/>
      <c r="H29" s="7">
        <f t="shared" si="5"/>
        <v>1511.3999999999999</v>
      </c>
      <c r="I29" s="17">
        <f t="shared" si="0"/>
        <v>377.84999999999997</v>
      </c>
      <c r="J29" s="17"/>
      <c r="K29" s="17">
        <f t="shared" si="1"/>
        <v>1007.6</v>
      </c>
      <c r="L29" s="17">
        <f t="shared" si="2"/>
        <v>251.9</v>
      </c>
      <c r="M29" s="17"/>
      <c r="N29" s="17">
        <f t="shared" si="3"/>
        <v>503.8</v>
      </c>
      <c r="O29" s="17">
        <f t="shared" si="4"/>
        <v>125.95</v>
      </c>
    </row>
    <row r="30" spans="1:15" x14ac:dyDescent="0.25">
      <c r="A30" s="6">
        <v>703032551</v>
      </c>
      <c r="B30" s="24" t="s">
        <v>1041</v>
      </c>
      <c r="C30" s="6">
        <v>7030</v>
      </c>
      <c r="D30" s="6">
        <v>352</v>
      </c>
      <c r="E30" s="7">
        <v>3257</v>
      </c>
      <c r="F30" s="10">
        <v>71270</v>
      </c>
      <c r="G30" s="17"/>
      <c r="H30" s="7">
        <f t="shared" si="5"/>
        <v>1954.1999999999998</v>
      </c>
      <c r="I30" s="17">
        <f t="shared" si="0"/>
        <v>488.54999999999995</v>
      </c>
      <c r="J30" s="17"/>
      <c r="K30" s="17">
        <f t="shared" si="1"/>
        <v>1302.8000000000002</v>
      </c>
      <c r="L30" s="17">
        <f t="shared" si="2"/>
        <v>325.70000000000005</v>
      </c>
      <c r="M30" s="17"/>
      <c r="N30" s="17">
        <f t="shared" si="3"/>
        <v>651.40000000000009</v>
      </c>
      <c r="O30" s="17">
        <f t="shared" si="4"/>
        <v>162.85000000000002</v>
      </c>
    </row>
    <row r="31" spans="1:15" x14ac:dyDescent="0.25">
      <c r="A31" s="6">
        <v>703032560</v>
      </c>
      <c r="B31" s="6" t="s">
        <v>987</v>
      </c>
      <c r="C31" s="6">
        <v>7030</v>
      </c>
      <c r="D31" s="6">
        <v>352</v>
      </c>
      <c r="E31" s="7">
        <v>2210</v>
      </c>
      <c r="F31" s="10">
        <v>74150</v>
      </c>
      <c r="G31" s="17"/>
      <c r="H31" s="7">
        <f t="shared" si="5"/>
        <v>1326</v>
      </c>
      <c r="I31" s="17">
        <f t="shared" si="0"/>
        <v>331.5</v>
      </c>
      <c r="J31" s="17"/>
      <c r="K31" s="17">
        <f t="shared" si="1"/>
        <v>884</v>
      </c>
      <c r="L31" s="17">
        <f t="shared" si="2"/>
        <v>221</v>
      </c>
      <c r="M31" s="17"/>
      <c r="N31" s="17">
        <f t="shared" si="3"/>
        <v>442</v>
      </c>
      <c r="O31" s="17">
        <f t="shared" si="4"/>
        <v>110.5</v>
      </c>
    </row>
    <row r="32" spans="1:15" x14ac:dyDescent="0.25">
      <c r="A32" s="6">
        <v>703032557</v>
      </c>
      <c r="B32" s="6" t="s">
        <v>1070</v>
      </c>
      <c r="C32" s="6">
        <v>7030</v>
      </c>
      <c r="D32" s="6">
        <v>351</v>
      </c>
      <c r="E32" s="7">
        <v>1890</v>
      </c>
      <c r="F32" s="10">
        <v>70486</v>
      </c>
      <c r="G32" s="17"/>
      <c r="H32" s="7">
        <f t="shared" si="5"/>
        <v>1134</v>
      </c>
      <c r="I32" s="17">
        <f t="shared" si="0"/>
        <v>283.5</v>
      </c>
      <c r="J32" s="17"/>
      <c r="K32" s="17">
        <f t="shared" si="1"/>
        <v>756</v>
      </c>
      <c r="L32" s="17">
        <f t="shared" si="2"/>
        <v>189</v>
      </c>
      <c r="M32" s="17"/>
      <c r="N32" s="17">
        <f t="shared" si="3"/>
        <v>378</v>
      </c>
      <c r="O32" s="17">
        <f t="shared" si="4"/>
        <v>94.5</v>
      </c>
    </row>
    <row r="33" spans="1:15" x14ac:dyDescent="0.25">
      <c r="A33" s="6">
        <v>703032576</v>
      </c>
      <c r="B33" s="6" t="s">
        <v>1069</v>
      </c>
      <c r="C33" s="6">
        <v>7030</v>
      </c>
      <c r="D33" s="6">
        <v>351</v>
      </c>
      <c r="E33" s="7">
        <v>2053</v>
      </c>
      <c r="F33" s="10">
        <v>70480</v>
      </c>
      <c r="G33" s="17"/>
      <c r="H33" s="7">
        <f t="shared" si="5"/>
        <v>1231.8</v>
      </c>
      <c r="I33" s="17">
        <f t="shared" si="0"/>
        <v>307.95</v>
      </c>
      <c r="J33" s="17"/>
      <c r="K33" s="17">
        <f t="shared" si="1"/>
        <v>821.2</v>
      </c>
      <c r="L33" s="17">
        <f t="shared" si="2"/>
        <v>205.3</v>
      </c>
      <c r="M33" s="17"/>
      <c r="N33" s="17">
        <f t="shared" si="3"/>
        <v>410.6</v>
      </c>
      <c r="O33" s="17">
        <f t="shared" si="4"/>
        <v>102.65</v>
      </c>
    </row>
    <row r="34" spans="1:15" x14ac:dyDescent="0.25">
      <c r="A34" s="6">
        <v>703032559</v>
      </c>
      <c r="B34" s="6" t="s">
        <v>1040</v>
      </c>
      <c r="C34" s="6">
        <v>7030</v>
      </c>
      <c r="D34" s="6">
        <v>352</v>
      </c>
      <c r="E34" s="7">
        <v>3257</v>
      </c>
      <c r="F34" s="10">
        <v>74170</v>
      </c>
      <c r="G34" s="17"/>
      <c r="H34" s="7">
        <f t="shared" si="5"/>
        <v>1954.1999999999998</v>
      </c>
      <c r="I34" s="17">
        <f t="shared" si="0"/>
        <v>488.54999999999995</v>
      </c>
      <c r="J34" s="17"/>
      <c r="K34" s="17">
        <f t="shared" si="1"/>
        <v>1302.8000000000002</v>
      </c>
      <c r="L34" s="17">
        <f t="shared" si="2"/>
        <v>325.70000000000005</v>
      </c>
      <c r="M34" s="17"/>
      <c r="N34" s="17">
        <f t="shared" si="3"/>
        <v>651.40000000000009</v>
      </c>
      <c r="O34" s="17">
        <f t="shared" si="4"/>
        <v>162.85000000000002</v>
      </c>
    </row>
    <row r="35" spans="1:15" x14ac:dyDescent="0.25">
      <c r="A35" s="6">
        <v>703032731</v>
      </c>
      <c r="B35" s="24" t="s">
        <v>1066</v>
      </c>
      <c r="C35" s="6">
        <v>7030</v>
      </c>
      <c r="D35" s="6">
        <v>352</v>
      </c>
      <c r="E35" s="7">
        <v>2708</v>
      </c>
      <c r="F35" s="10">
        <v>70487</v>
      </c>
      <c r="G35" s="17"/>
      <c r="H35" s="7">
        <f t="shared" si="5"/>
        <v>1624.8</v>
      </c>
      <c r="I35" s="17">
        <f t="shared" si="0"/>
        <v>406.2</v>
      </c>
      <c r="J35" s="17"/>
      <c r="K35" s="17">
        <f t="shared" si="1"/>
        <v>1083.2</v>
      </c>
      <c r="L35" s="17">
        <f t="shared" si="2"/>
        <v>270.8</v>
      </c>
      <c r="M35" s="17"/>
      <c r="N35" s="17">
        <f t="shared" si="3"/>
        <v>541.6</v>
      </c>
      <c r="O35" s="17">
        <f t="shared" si="4"/>
        <v>135.4</v>
      </c>
    </row>
    <row r="36" spans="1:15" x14ac:dyDescent="0.25">
      <c r="A36" s="6">
        <v>703032744</v>
      </c>
      <c r="B36" s="6" t="s">
        <v>1010</v>
      </c>
      <c r="C36" s="6">
        <v>7030</v>
      </c>
      <c r="D36" s="6">
        <v>352</v>
      </c>
      <c r="E36" s="7">
        <v>4225</v>
      </c>
      <c r="F36" s="10">
        <v>74178</v>
      </c>
      <c r="G36" s="17"/>
      <c r="H36" s="7">
        <f>E36*0.6</f>
        <v>2535</v>
      </c>
      <c r="I36" s="17">
        <f>H36*0.25</f>
        <v>633.75</v>
      </c>
      <c r="J36" s="17"/>
      <c r="K36" s="17">
        <f t="shared" si="1"/>
        <v>1690</v>
      </c>
      <c r="L36" s="17">
        <f>K36*0.25</f>
        <v>422.5</v>
      </c>
      <c r="M36" s="17"/>
      <c r="N36" s="17">
        <f t="shared" si="3"/>
        <v>845</v>
      </c>
      <c r="O36" s="17">
        <f>N36*0.25</f>
        <v>211.25</v>
      </c>
    </row>
    <row r="37" spans="1:15" x14ac:dyDescent="0.25">
      <c r="A37" s="6">
        <v>703032580</v>
      </c>
      <c r="B37" s="6" t="s">
        <v>1045</v>
      </c>
      <c r="C37" s="6">
        <v>7030</v>
      </c>
      <c r="D37" s="6">
        <v>352</v>
      </c>
      <c r="E37" s="7">
        <v>2420</v>
      </c>
      <c r="F37" s="10">
        <v>72131</v>
      </c>
      <c r="G37" s="17"/>
      <c r="H37" s="7">
        <f>E37*0.6</f>
        <v>1452</v>
      </c>
      <c r="I37" s="17">
        <f>H37*0.25</f>
        <v>363</v>
      </c>
      <c r="J37" s="17"/>
      <c r="K37" s="17">
        <f t="shared" ref="K37:K72" si="13">E37*0.4</f>
        <v>968</v>
      </c>
      <c r="L37" s="17">
        <f>K37*0.25</f>
        <v>242</v>
      </c>
      <c r="M37" s="17"/>
      <c r="N37" s="17">
        <f t="shared" ref="N37:N72" si="14">E37*0.2</f>
        <v>484</v>
      </c>
      <c r="O37" s="17">
        <f>N37*0.25</f>
        <v>121</v>
      </c>
    </row>
    <row r="38" spans="1:15" x14ac:dyDescent="0.25">
      <c r="A38" s="6">
        <v>703030001</v>
      </c>
      <c r="B38" s="6" t="s">
        <v>1090</v>
      </c>
      <c r="C38" s="6">
        <v>7030</v>
      </c>
      <c r="D38" s="6">
        <v>352</v>
      </c>
      <c r="E38" s="7">
        <v>1054</v>
      </c>
      <c r="F38" s="10">
        <v>76380</v>
      </c>
      <c r="G38" s="17"/>
      <c r="H38" s="7">
        <f>E38*0.6</f>
        <v>632.4</v>
      </c>
      <c r="I38" s="17">
        <f>H38*0.25</f>
        <v>158.1</v>
      </c>
      <c r="J38" s="17"/>
      <c r="K38" s="17">
        <f t="shared" si="13"/>
        <v>421.6</v>
      </c>
      <c r="L38" s="17">
        <f>K38*0.25</f>
        <v>105.4</v>
      </c>
      <c r="M38" s="17"/>
      <c r="N38" s="17">
        <f t="shared" si="14"/>
        <v>210.8</v>
      </c>
      <c r="O38" s="17">
        <f>N38*0.25</f>
        <v>52.7</v>
      </c>
    </row>
    <row r="39" spans="1:15" x14ac:dyDescent="0.25">
      <c r="A39" s="6">
        <v>703032635</v>
      </c>
      <c r="B39" s="6" t="s">
        <v>1249</v>
      </c>
      <c r="C39" s="6">
        <v>7030</v>
      </c>
      <c r="D39" s="6">
        <v>350</v>
      </c>
      <c r="E39" s="7">
        <v>2550</v>
      </c>
      <c r="F39" s="10">
        <v>73700</v>
      </c>
      <c r="G39" s="17"/>
      <c r="H39" s="7">
        <f t="shared" ref="H39" si="15">E39*0.6</f>
        <v>1530</v>
      </c>
      <c r="I39" s="17">
        <f t="shared" ref="I39" si="16">H39*0.25</f>
        <v>382.5</v>
      </c>
      <c r="J39" s="17"/>
      <c r="K39" s="17">
        <f t="shared" si="13"/>
        <v>1020</v>
      </c>
      <c r="L39" s="17">
        <f t="shared" ref="L39" si="17">K39*0.25</f>
        <v>255</v>
      </c>
      <c r="M39" s="17"/>
      <c r="N39" s="17">
        <f t="shared" si="14"/>
        <v>510</v>
      </c>
      <c r="O39" s="17">
        <f t="shared" ref="O39" si="18">N39*0.25</f>
        <v>127.5</v>
      </c>
    </row>
    <row r="40" spans="1:15" x14ac:dyDescent="0.25">
      <c r="A40" s="6">
        <v>702010067</v>
      </c>
      <c r="B40" s="6" t="s">
        <v>1222</v>
      </c>
      <c r="C40" s="6">
        <v>7020</v>
      </c>
      <c r="D40" s="6">
        <v>401</v>
      </c>
      <c r="E40" s="7">
        <v>318</v>
      </c>
      <c r="F40" s="10">
        <v>77066</v>
      </c>
      <c r="G40" s="17"/>
      <c r="H40" s="7">
        <f t="shared" si="5"/>
        <v>190.79999999999998</v>
      </c>
      <c r="I40" s="17">
        <f t="shared" si="0"/>
        <v>47.699999999999996</v>
      </c>
      <c r="J40" s="17"/>
      <c r="K40" s="17">
        <f t="shared" si="13"/>
        <v>127.2</v>
      </c>
      <c r="L40" s="17">
        <f t="shared" si="2"/>
        <v>31.8</v>
      </c>
      <c r="M40" s="17"/>
      <c r="N40" s="17">
        <f t="shared" si="14"/>
        <v>63.6</v>
      </c>
      <c r="O40" s="17">
        <f t="shared" si="4"/>
        <v>15.9</v>
      </c>
    </row>
    <row r="41" spans="1:15" x14ac:dyDescent="0.25">
      <c r="A41" s="6">
        <v>702010068</v>
      </c>
      <c r="B41" s="6" t="s">
        <v>1223</v>
      </c>
      <c r="C41" s="6">
        <v>7020</v>
      </c>
      <c r="D41" s="6">
        <v>401</v>
      </c>
      <c r="E41" s="7">
        <v>318</v>
      </c>
      <c r="F41" s="10" t="s">
        <v>1220</v>
      </c>
      <c r="G41" s="17"/>
      <c r="H41" s="7">
        <f t="shared" ref="H41" si="19">E41*0.6</f>
        <v>190.79999999999998</v>
      </c>
      <c r="I41" s="17">
        <f t="shared" ref="I41" si="20">H41*0.25</f>
        <v>47.699999999999996</v>
      </c>
      <c r="J41" s="17"/>
      <c r="K41" s="17">
        <f t="shared" si="13"/>
        <v>127.2</v>
      </c>
      <c r="L41" s="17">
        <f t="shared" ref="L41" si="21">K41*0.25</f>
        <v>31.8</v>
      </c>
      <c r="M41" s="17"/>
      <c r="N41" s="17">
        <f t="shared" si="14"/>
        <v>63.6</v>
      </c>
      <c r="O41" s="17">
        <f t="shared" ref="O41" si="22">N41*0.25</f>
        <v>15.9</v>
      </c>
    </row>
    <row r="42" spans="1:15" x14ac:dyDescent="0.25">
      <c r="A42" s="6">
        <v>702010069</v>
      </c>
      <c r="B42" s="6" t="s">
        <v>1224</v>
      </c>
      <c r="C42" s="6">
        <v>7020</v>
      </c>
      <c r="D42" s="6">
        <v>401</v>
      </c>
      <c r="E42" s="7">
        <v>318</v>
      </c>
      <c r="F42" s="10" t="s">
        <v>1221</v>
      </c>
      <c r="G42" s="17"/>
      <c r="H42" s="7">
        <f t="shared" si="5"/>
        <v>190.79999999999998</v>
      </c>
      <c r="I42" s="17">
        <f t="shared" si="0"/>
        <v>47.699999999999996</v>
      </c>
      <c r="J42" s="17"/>
      <c r="K42" s="17">
        <f t="shared" si="13"/>
        <v>127.2</v>
      </c>
      <c r="L42" s="17">
        <f t="shared" si="2"/>
        <v>31.8</v>
      </c>
      <c r="M42" s="17"/>
      <c r="N42" s="17">
        <f t="shared" si="14"/>
        <v>63.6</v>
      </c>
      <c r="O42" s="17">
        <f t="shared" si="4"/>
        <v>15.9</v>
      </c>
    </row>
    <row r="43" spans="1:15" x14ac:dyDescent="0.25">
      <c r="A43" s="6">
        <v>702012166</v>
      </c>
      <c r="B43" s="24" t="s">
        <v>1062</v>
      </c>
      <c r="C43" s="6">
        <v>7020</v>
      </c>
      <c r="D43" s="6">
        <v>324</v>
      </c>
      <c r="E43" s="7">
        <v>273</v>
      </c>
      <c r="F43" s="10">
        <v>71010</v>
      </c>
      <c r="G43" s="17"/>
      <c r="H43" s="7">
        <f t="shared" si="5"/>
        <v>163.79999999999998</v>
      </c>
      <c r="I43" s="17">
        <f>H43*0.25</f>
        <v>40.949999999999996</v>
      </c>
      <c r="J43" s="17"/>
      <c r="K43" s="17">
        <f t="shared" si="13"/>
        <v>109.2</v>
      </c>
      <c r="L43" s="17">
        <f>K43*0.25</f>
        <v>27.3</v>
      </c>
      <c r="M43" s="17"/>
      <c r="N43" s="17">
        <f t="shared" si="14"/>
        <v>54.6</v>
      </c>
      <c r="O43" s="17">
        <f>N43*0.25</f>
        <v>13.65</v>
      </c>
    </row>
    <row r="44" spans="1:15" x14ac:dyDescent="0.25">
      <c r="A44" s="6">
        <v>702012165</v>
      </c>
      <c r="B44" s="6" t="s">
        <v>1260</v>
      </c>
      <c r="C44" s="6">
        <v>7020</v>
      </c>
      <c r="D44" s="6">
        <v>324</v>
      </c>
      <c r="E44" s="7">
        <v>337</v>
      </c>
      <c r="F44" s="10">
        <v>71020</v>
      </c>
      <c r="G44" s="17"/>
      <c r="H44" s="7">
        <f t="shared" si="5"/>
        <v>202.2</v>
      </c>
      <c r="I44" s="17">
        <f>H44*0.25</f>
        <v>50.55</v>
      </c>
      <c r="J44" s="17"/>
      <c r="K44" s="17">
        <f t="shared" si="13"/>
        <v>134.80000000000001</v>
      </c>
      <c r="L44" s="17">
        <f>K44*0.25</f>
        <v>33.700000000000003</v>
      </c>
      <c r="M44" s="17"/>
      <c r="N44" s="17">
        <f t="shared" si="14"/>
        <v>67.400000000000006</v>
      </c>
      <c r="O44" s="17">
        <f>N44*0.25</f>
        <v>16.850000000000001</v>
      </c>
    </row>
    <row r="45" spans="1:15" x14ac:dyDescent="0.25">
      <c r="A45" s="6">
        <v>702012269</v>
      </c>
      <c r="B45" s="24" t="s">
        <v>1046</v>
      </c>
      <c r="C45" s="6">
        <v>7020</v>
      </c>
      <c r="D45" s="6">
        <v>320</v>
      </c>
      <c r="E45" s="7">
        <v>351</v>
      </c>
      <c r="F45" s="10">
        <v>72020</v>
      </c>
      <c r="G45" s="17"/>
      <c r="H45" s="7">
        <f t="shared" si="5"/>
        <v>210.6</v>
      </c>
      <c r="I45" s="17">
        <f>H45*0.25</f>
        <v>52.65</v>
      </c>
      <c r="J45" s="17"/>
      <c r="K45" s="17">
        <f t="shared" si="13"/>
        <v>140.4</v>
      </c>
      <c r="L45" s="17">
        <f>K45*0.25</f>
        <v>35.1</v>
      </c>
      <c r="M45" s="17"/>
      <c r="N45" s="17">
        <f t="shared" si="14"/>
        <v>70.2</v>
      </c>
      <c r="O45" s="17">
        <f>N45*0.25</f>
        <v>17.55</v>
      </c>
    </row>
    <row r="46" spans="1:15" x14ac:dyDescent="0.25">
      <c r="A46" s="6">
        <v>705042459</v>
      </c>
      <c r="B46" s="24" t="s">
        <v>1084</v>
      </c>
      <c r="C46" s="6">
        <v>7050</v>
      </c>
      <c r="D46" s="6">
        <v>402</v>
      </c>
      <c r="E46" s="7">
        <v>631</v>
      </c>
      <c r="F46" s="10">
        <v>76506</v>
      </c>
      <c r="G46" s="17"/>
      <c r="H46" s="7">
        <f t="shared" si="5"/>
        <v>378.59999999999997</v>
      </c>
      <c r="I46" s="17">
        <f t="shared" si="0"/>
        <v>94.649999999999991</v>
      </c>
      <c r="J46" s="17"/>
      <c r="K46" s="17">
        <f t="shared" si="13"/>
        <v>252.4</v>
      </c>
      <c r="L46" s="17">
        <f t="shared" si="2"/>
        <v>63.1</v>
      </c>
      <c r="M46" s="17"/>
      <c r="N46" s="17">
        <f t="shared" si="14"/>
        <v>126.2</v>
      </c>
      <c r="O46" s="17">
        <f t="shared" si="4"/>
        <v>31.55</v>
      </c>
    </row>
    <row r="47" spans="1:15" x14ac:dyDescent="0.25">
      <c r="A47" s="6">
        <v>705040035</v>
      </c>
      <c r="B47" s="6" t="s">
        <v>988</v>
      </c>
      <c r="C47" s="6">
        <v>7050</v>
      </c>
      <c r="D47" s="6">
        <v>402</v>
      </c>
      <c r="E47" s="7">
        <v>335</v>
      </c>
      <c r="F47" s="10">
        <v>76641</v>
      </c>
      <c r="G47" s="17"/>
      <c r="H47" s="7">
        <f t="shared" si="5"/>
        <v>201</v>
      </c>
      <c r="I47" s="17">
        <f t="shared" si="0"/>
        <v>50.25</v>
      </c>
      <c r="J47" s="17"/>
      <c r="K47" s="17">
        <f t="shared" si="13"/>
        <v>134</v>
      </c>
      <c r="L47" s="17">
        <f t="shared" si="2"/>
        <v>33.5</v>
      </c>
      <c r="M47" s="17"/>
      <c r="N47" s="17">
        <f t="shared" si="14"/>
        <v>67</v>
      </c>
      <c r="O47" s="17">
        <f t="shared" si="4"/>
        <v>16.75</v>
      </c>
    </row>
    <row r="48" spans="1:15" ht="15" customHeight="1" x14ac:dyDescent="0.25">
      <c r="A48" s="6">
        <v>705042489</v>
      </c>
      <c r="B48" s="74" t="s">
        <v>1053</v>
      </c>
      <c r="C48" s="6">
        <v>7050</v>
      </c>
      <c r="D48" s="6">
        <v>402</v>
      </c>
      <c r="E48" s="7">
        <v>714</v>
      </c>
      <c r="F48" s="10">
        <v>76870</v>
      </c>
      <c r="G48" s="17"/>
      <c r="H48" s="7">
        <f t="shared" si="5"/>
        <v>428.4</v>
      </c>
      <c r="I48" s="17">
        <f t="shared" si="0"/>
        <v>107.1</v>
      </c>
      <c r="J48" s="17"/>
      <c r="K48" s="17">
        <f t="shared" si="13"/>
        <v>285.60000000000002</v>
      </c>
      <c r="L48" s="17">
        <f t="shared" si="2"/>
        <v>71.400000000000006</v>
      </c>
      <c r="M48" s="17"/>
      <c r="N48" s="17">
        <f t="shared" si="14"/>
        <v>142.80000000000001</v>
      </c>
      <c r="O48" s="17">
        <f t="shared" si="4"/>
        <v>35.700000000000003</v>
      </c>
    </row>
    <row r="49" spans="1:15" ht="15" customHeight="1" x14ac:dyDescent="0.25">
      <c r="A49" s="6">
        <v>705042493</v>
      </c>
      <c r="B49" s="24" t="s">
        <v>1044</v>
      </c>
      <c r="C49" s="6">
        <v>7050</v>
      </c>
      <c r="D49" s="6">
        <v>402</v>
      </c>
      <c r="E49" s="7">
        <v>656</v>
      </c>
      <c r="F49" s="10">
        <v>76830</v>
      </c>
      <c r="G49" s="17"/>
      <c r="H49" s="7">
        <f t="shared" si="5"/>
        <v>393.59999999999997</v>
      </c>
      <c r="I49" s="17">
        <f t="shared" si="0"/>
        <v>98.399999999999991</v>
      </c>
      <c r="J49" s="17"/>
      <c r="K49" s="17">
        <f t="shared" si="13"/>
        <v>262.40000000000003</v>
      </c>
      <c r="L49" s="17">
        <f t="shared" si="2"/>
        <v>65.600000000000009</v>
      </c>
      <c r="M49" s="17"/>
      <c r="N49" s="17">
        <f t="shared" si="14"/>
        <v>131.20000000000002</v>
      </c>
      <c r="O49" s="17">
        <f t="shared" si="4"/>
        <v>32.800000000000004</v>
      </c>
    </row>
    <row r="50" spans="1:15" x14ac:dyDescent="0.25">
      <c r="A50" s="6">
        <v>705042536</v>
      </c>
      <c r="B50" s="24" t="s">
        <v>1164</v>
      </c>
      <c r="C50" s="6">
        <v>7050</v>
      </c>
      <c r="D50" s="6">
        <v>402</v>
      </c>
      <c r="E50" s="7">
        <v>918</v>
      </c>
      <c r="F50" s="10">
        <v>76811</v>
      </c>
      <c r="G50" s="17"/>
      <c r="H50" s="7">
        <f t="shared" si="5"/>
        <v>550.79999999999995</v>
      </c>
      <c r="I50" s="17">
        <f>H50*0.25</f>
        <v>137.69999999999999</v>
      </c>
      <c r="J50" s="17"/>
      <c r="K50" s="17">
        <f t="shared" si="13"/>
        <v>367.20000000000005</v>
      </c>
      <c r="L50" s="17">
        <f>K50*0.25</f>
        <v>91.800000000000011</v>
      </c>
      <c r="M50" s="17"/>
      <c r="N50" s="17">
        <f t="shared" si="14"/>
        <v>183.60000000000002</v>
      </c>
      <c r="O50" s="17">
        <f>N50*0.25</f>
        <v>45.900000000000006</v>
      </c>
    </row>
    <row r="51" spans="1:15" x14ac:dyDescent="0.25">
      <c r="A51" s="6">
        <v>705042494</v>
      </c>
      <c r="B51" s="6" t="s">
        <v>1023</v>
      </c>
      <c r="C51" s="6">
        <v>7050</v>
      </c>
      <c r="D51" s="6">
        <v>402</v>
      </c>
      <c r="E51" s="7">
        <v>952</v>
      </c>
      <c r="F51" s="10">
        <v>93925</v>
      </c>
      <c r="G51" s="17"/>
      <c r="H51" s="7">
        <f t="shared" si="5"/>
        <v>571.19999999999993</v>
      </c>
      <c r="I51" s="17">
        <f>H51*0.25</f>
        <v>142.79999999999998</v>
      </c>
      <c r="J51" s="17"/>
      <c r="K51" s="17">
        <f t="shared" si="13"/>
        <v>380.8</v>
      </c>
      <c r="L51" s="17">
        <f>K51*0.25</f>
        <v>95.2</v>
      </c>
      <c r="M51" s="17"/>
      <c r="N51" s="17">
        <f t="shared" si="14"/>
        <v>190.4</v>
      </c>
      <c r="O51" s="17">
        <f>N51*0.25</f>
        <v>47.6</v>
      </c>
    </row>
    <row r="52" spans="1:15" x14ac:dyDescent="0.25">
      <c r="A52" s="6">
        <v>705042511</v>
      </c>
      <c r="B52" s="6" t="s">
        <v>1024</v>
      </c>
      <c r="C52" s="6">
        <v>7050</v>
      </c>
      <c r="D52" s="6">
        <v>402</v>
      </c>
      <c r="E52" s="7">
        <v>1100</v>
      </c>
      <c r="F52" s="10">
        <v>93970</v>
      </c>
      <c r="G52" s="17"/>
      <c r="H52" s="7">
        <f t="shared" si="5"/>
        <v>660</v>
      </c>
      <c r="I52" s="17">
        <f>H52*0.25</f>
        <v>165</v>
      </c>
      <c r="J52" s="17"/>
      <c r="K52" s="17">
        <f t="shared" si="13"/>
        <v>440</v>
      </c>
      <c r="L52" s="17">
        <f>K52*0.25</f>
        <v>110</v>
      </c>
      <c r="M52" s="17"/>
      <c r="N52" s="17">
        <f t="shared" si="14"/>
        <v>220</v>
      </c>
      <c r="O52" s="17">
        <f>N52*0.25</f>
        <v>55</v>
      </c>
    </row>
    <row r="53" spans="1:15" x14ac:dyDescent="0.25">
      <c r="A53" s="6">
        <v>705042624</v>
      </c>
      <c r="B53" s="6" t="s">
        <v>1089</v>
      </c>
      <c r="C53" s="6">
        <v>7050</v>
      </c>
      <c r="D53" s="6">
        <v>402</v>
      </c>
      <c r="E53" s="7">
        <v>620</v>
      </c>
      <c r="F53" s="10">
        <v>76881</v>
      </c>
      <c r="G53" s="17"/>
      <c r="H53" s="7">
        <f t="shared" si="5"/>
        <v>372</v>
      </c>
      <c r="I53" s="17">
        <f>H53*0.25</f>
        <v>93</v>
      </c>
      <c r="J53" s="17"/>
      <c r="K53" s="17">
        <f t="shared" si="13"/>
        <v>248</v>
      </c>
      <c r="L53" s="17">
        <f>K53*0.25</f>
        <v>62</v>
      </c>
      <c r="M53" s="17"/>
      <c r="N53" s="17">
        <f t="shared" si="14"/>
        <v>124</v>
      </c>
      <c r="O53" s="17">
        <f>N53*0.25</f>
        <v>31</v>
      </c>
    </row>
    <row r="54" spans="1:15" x14ac:dyDescent="0.25">
      <c r="A54" s="6">
        <v>705042655</v>
      </c>
      <c r="B54" s="25" t="s">
        <v>1130</v>
      </c>
      <c r="C54" s="6">
        <v>7050</v>
      </c>
      <c r="D54" s="6">
        <v>402</v>
      </c>
      <c r="E54" s="7">
        <v>715</v>
      </c>
      <c r="F54" s="10">
        <v>76705</v>
      </c>
      <c r="G54" s="17"/>
      <c r="H54" s="7">
        <f t="shared" si="5"/>
        <v>429</v>
      </c>
      <c r="I54" s="17">
        <f t="shared" si="0"/>
        <v>107.25</v>
      </c>
      <c r="J54" s="17"/>
      <c r="K54" s="17">
        <f t="shared" si="13"/>
        <v>286</v>
      </c>
      <c r="L54" s="17">
        <f t="shared" si="2"/>
        <v>71.5</v>
      </c>
      <c r="M54" s="17"/>
      <c r="N54" s="17">
        <f t="shared" si="14"/>
        <v>143</v>
      </c>
      <c r="O54" s="17">
        <f t="shared" si="4"/>
        <v>35.75</v>
      </c>
    </row>
    <row r="55" spans="1:15" x14ac:dyDescent="0.25">
      <c r="A55" s="6">
        <v>705042500</v>
      </c>
      <c r="B55" s="6" t="s">
        <v>989</v>
      </c>
      <c r="C55" s="6">
        <v>7050</v>
      </c>
      <c r="D55" s="6">
        <v>921</v>
      </c>
      <c r="E55" s="7">
        <v>910</v>
      </c>
      <c r="F55" s="10">
        <v>93975</v>
      </c>
      <c r="G55" s="17"/>
      <c r="H55" s="7">
        <f t="shared" si="5"/>
        <v>546</v>
      </c>
      <c r="I55" s="17">
        <f t="shared" si="0"/>
        <v>136.5</v>
      </c>
      <c r="J55" s="17"/>
      <c r="K55" s="17">
        <f t="shared" si="13"/>
        <v>364</v>
      </c>
      <c r="L55" s="17">
        <f t="shared" si="2"/>
        <v>91</v>
      </c>
      <c r="M55" s="17"/>
      <c r="N55" s="17">
        <f t="shared" si="14"/>
        <v>182</v>
      </c>
      <c r="O55" s="17">
        <f t="shared" si="4"/>
        <v>45.5</v>
      </c>
    </row>
    <row r="56" spans="1:15" x14ac:dyDescent="0.25">
      <c r="A56" s="6">
        <v>723023658</v>
      </c>
      <c r="B56" s="6" t="s">
        <v>1071</v>
      </c>
      <c r="C56" s="6">
        <v>7230</v>
      </c>
      <c r="D56" s="6">
        <v>460</v>
      </c>
      <c r="E56" s="7">
        <v>376</v>
      </c>
      <c r="F56" s="10">
        <v>94010</v>
      </c>
      <c r="G56" s="17"/>
      <c r="H56" s="7">
        <f t="shared" si="5"/>
        <v>225.6</v>
      </c>
      <c r="I56" s="17">
        <f t="shared" si="0"/>
        <v>56.4</v>
      </c>
      <c r="J56" s="17"/>
      <c r="K56" s="17">
        <f t="shared" si="13"/>
        <v>150.4</v>
      </c>
      <c r="L56" s="17">
        <f t="shared" si="2"/>
        <v>37.6</v>
      </c>
      <c r="M56" s="17"/>
      <c r="N56" s="17">
        <f t="shared" si="14"/>
        <v>75.2</v>
      </c>
      <c r="O56" s="17">
        <f t="shared" si="4"/>
        <v>18.8</v>
      </c>
    </row>
    <row r="57" spans="1:15" x14ac:dyDescent="0.25">
      <c r="A57" s="6">
        <v>705042472</v>
      </c>
      <c r="B57" s="6" t="s">
        <v>990</v>
      </c>
      <c r="C57" s="6">
        <v>7050</v>
      </c>
      <c r="D57" s="6">
        <v>402</v>
      </c>
      <c r="E57" s="7">
        <v>720</v>
      </c>
      <c r="F57" s="10">
        <v>76770</v>
      </c>
      <c r="G57" s="17"/>
      <c r="H57" s="7">
        <f t="shared" si="5"/>
        <v>432</v>
      </c>
      <c r="I57" s="17">
        <f t="shared" si="0"/>
        <v>108</v>
      </c>
      <c r="J57" s="17"/>
      <c r="K57" s="17">
        <f t="shared" si="13"/>
        <v>288</v>
      </c>
      <c r="L57" s="17">
        <f t="shared" si="2"/>
        <v>72</v>
      </c>
      <c r="M57" s="17"/>
      <c r="N57" s="17">
        <f t="shared" si="14"/>
        <v>144</v>
      </c>
      <c r="O57" s="17">
        <f t="shared" si="4"/>
        <v>36</v>
      </c>
    </row>
    <row r="58" spans="1:15" x14ac:dyDescent="0.25">
      <c r="A58" s="6">
        <v>705042594</v>
      </c>
      <c r="B58" s="24" t="s">
        <v>1009</v>
      </c>
      <c r="C58" s="6">
        <v>7050</v>
      </c>
      <c r="D58" s="6">
        <v>402</v>
      </c>
      <c r="E58" s="7">
        <v>567</v>
      </c>
      <c r="F58" s="10">
        <v>76775</v>
      </c>
      <c r="G58" s="17"/>
      <c r="H58" s="7">
        <f t="shared" si="5"/>
        <v>340.2</v>
      </c>
      <c r="I58" s="17">
        <f t="shared" si="0"/>
        <v>85.05</v>
      </c>
      <c r="J58" s="17"/>
      <c r="K58" s="17">
        <f t="shared" si="13"/>
        <v>226.8</v>
      </c>
      <c r="L58" s="17">
        <f t="shared" si="2"/>
        <v>56.7</v>
      </c>
      <c r="M58" s="17"/>
      <c r="N58" s="17">
        <f t="shared" si="14"/>
        <v>113.4</v>
      </c>
      <c r="O58" s="17">
        <f t="shared" si="4"/>
        <v>28.35</v>
      </c>
    </row>
    <row r="59" spans="1:15" x14ac:dyDescent="0.25">
      <c r="A59" s="6">
        <v>708423252</v>
      </c>
      <c r="B59" s="24" t="s">
        <v>1293</v>
      </c>
      <c r="C59" s="6">
        <v>7084</v>
      </c>
      <c r="D59" s="6">
        <v>922</v>
      </c>
      <c r="E59" s="7">
        <v>307</v>
      </c>
      <c r="F59" s="10">
        <v>95860</v>
      </c>
      <c r="G59" s="17"/>
      <c r="H59" s="7">
        <f t="shared" si="5"/>
        <v>184.2</v>
      </c>
      <c r="I59" s="17">
        <f t="shared" si="0"/>
        <v>46.05</v>
      </c>
      <c r="J59" s="17"/>
      <c r="K59" s="17">
        <f t="shared" si="13"/>
        <v>122.80000000000001</v>
      </c>
      <c r="L59" s="17">
        <f t="shared" si="2"/>
        <v>30.700000000000003</v>
      </c>
      <c r="M59" s="17"/>
      <c r="N59" s="17">
        <f t="shared" si="14"/>
        <v>61.400000000000006</v>
      </c>
      <c r="O59" s="17">
        <f t="shared" si="4"/>
        <v>15.350000000000001</v>
      </c>
    </row>
    <row r="60" spans="1:15" x14ac:dyDescent="0.25">
      <c r="A60" s="6">
        <v>708423253</v>
      </c>
      <c r="B60" s="6" t="s">
        <v>991</v>
      </c>
      <c r="C60" s="6">
        <v>7084</v>
      </c>
      <c r="D60" s="6">
        <v>922</v>
      </c>
      <c r="E60" s="7">
        <v>525</v>
      </c>
      <c r="F60" s="10">
        <v>95861</v>
      </c>
      <c r="G60" s="17"/>
      <c r="H60" s="7">
        <f t="shared" si="5"/>
        <v>315</v>
      </c>
      <c r="I60" s="17">
        <f t="shared" si="0"/>
        <v>78.75</v>
      </c>
      <c r="J60" s="17"/>
      <c r="K60" s="17">
        <f t="shared" si="13"/>
        <v>210</v>
      </c>
      <c r="L60" s="17">
        <f t="shared" si="2"/>
        <v>52.5</v>
      </c>
      <c r="M60" s="17"/>
      <c r="N60" s="17">
        <f t="shared" si="14"/>
        <v>105</v>
      </c>
      <c r="O60" s="17">
        <f t="shared" si="4"/>
        <v>26.25</v>
      </c>
    </row>
    <row r="61" spans="1:15" x14ac:dyDescent="0.25">
      <c r="A61" s="6">
        <v>708423271</v>
      </c>
      <c r="B61" s="74" t="s">
        <v>1295</v>
      </c>
      <c r="C61" s="6">
        <v>7084</v>
      </c>
      <c r="D61" s="6">
        <v>922</v>
      </c>
      <c r="E61" s="7">
        <v>863</v>
      </c>
      <c r="F61" s="10">
        <v>95863</v>
      </c>
      <c r="G61" s="17"/>
      <c r="H61" s="7">
        <f t="shared" si="5"/>
        <v>517.79999999999995</v>
      </c>
      <c r="I61" s="17">
        <f t="shared" si="0"/>
        <v>129.44999999999999</v>
      </c>
      <c r="J61" s="17"/>
      <c r="K61" s="17">
        <f t="shared" si="13"/>
        <v>345.20000000000005</v>
      </c>
      <c r="L61" s="17">
        <f t="shared" si="2"/>
        <v>86.300000000000011</v>
      </c>
      <c r="M61" s="17"/>
      <c r="N61" s="17">
        <f t="shared" si="14"/>
        <v>172.60000000000002</v>
      </c>
      <c r="O61" s="17">
        <f t="shared" si="4"/>
        <v>43.150000000000006</v>
      </c>
    </row>
    <row r="62" spans="1:15" x14ac:dyDescent="0.25">
      <c r="A62" s="6">
        <v>708423270</v>
      </c>
      <c r="B62" s="74" t="s">
        <v>1294</v>
      </c>
      <c r="C62" s="6">
        <v>7084</v>
      </c>
      <c r="D62" s="6">
        <v>922</v>
      </c>
      <c r="E62" s="7">
        <v>840</v>
      </c>
      <c r="F62" s="10">
        <v>95864</v>
      </c>
      <c r="G62" s="17"/>
      <c r="H62" s="7">
        <f t="shared" si="5"/>
        <v>504</v>
      </c>
      <c r="I62" s="17">
        <f t="shared" si="0"/>
        <v>126</v>
      </c>
      <c r="J62" s="17"/>
      <c r="K62" s="17">
        <f t="shared" si="13"/>
        <v>336</v>
      </c>
      <c r="L62" s="17">
        <f t="shared" si="2"/>
        <v>84</v>
      </c>
      <c r="M62" s="17"/>
      <c r="N62" s="17">
        <f t="shared" si="14"/>
        <v>168</v>
      </c>
      <c r="O62" s="17">
        <f t="shared" si="4"/>
        <v>42</v>
      </c>
    </row>
    <row r="63" spans="1:15" x14ac:dyDescent="0.25">
      <c r="A63" s="6">
        <v>708495895</v>
      </c>
      <c r="B63" s="24" t="s">
        <v>1032</v>
      </c>
      <c r="C63" s="6">
        <v>7084</v>
      </c>
      <c r="D63" s="6">
        <v>922</v>
      </c>
      <c r="E63" s="7">
        <v>727</v>
      </c>
      <c r="F63" s="10">
        <v>95911</v>
      </c>
      <c r="G63" s="17"/>
      <c r="H63" s="7">
        <f t="shared" si="5"/>
        <v>436.2</v>
      </c>
      <c r="I63" s="17">
        <f t="shared" si="0"/>
        <v>109.05</v>
      </c>
      <c r="J63" s="17"/>
      <c r="K63" s="17">
        <f t="shared" si="13"/>
        <v>290.8</v>
      </c>
      <c r="L63" s="17">
        <f t="shared" si="2"/>
        <v>72.7</v>
      </c>
      <c r="M63" s="17"/>
      <c r="N63" s="17">
        <f t="shared" si="14"/>
        <v>145.4</v>
      </c>
      <c r="O63" s="17">
        <f t="shared" si="4"/>
        <v>36.35</v>
      </c>
    </row>
    <row r="64" spans="1:15" x14ac:dyDescent="0.25">
      <c r="A64" s="6">
        <v>702012272</v>
      </c>
      <c r="B64" s="6" t="s">
        <v>992</v>
      </c>
      <c r="C64" s="6">
        <v>7020</v>
      </c>
      <c r="D64" s="6">
        <v>320</v>
      </c>
      <c r="E64" s="7">
        <v>434</v>
      </c>
      <c r="F64" s="10">
        <v>72100</v>
      </c>
      <c r="G64" s="17"/>
      <c r="H64" s="7">
        <f t="shared" si="5"/>
        <v>260.39999999999998</v>
      </c>
      <c r="I64" s="17">
        <f t="shared" si="0"/>
        <v>65.099999999999994</v>
      </c>
      <c r="J64" s="17"/>
      <c r="K64" s="17">
        <f t="shared" si="13"/>
        <v>173.60000000000002</v>
      </c>
      <c r="L64" s="17">
        <f t="shared" si="2"/>
        <v>43.400000000000006</v>
      </c>
      <c r="M64" s="17"/>
      <c r="N64" s="17">
        <f t="shared" si="14"/>
        <v>86.800000000000011</v>
      </c>
      <c r="O64" s="17">
        <f t="shared" si="4"/>
        <v>21.700000000000003</v>
      </c>
    </row>
    <row r="65" spans="1:15" x14ac:dyDescent="0.25">
      <c r="A65" s="6">
        <v>702012102</v>
      </c>
      <c r="B65" s="74" t="s">
        <v>1283</v>
      </c>
      <c r="C65" s="6">
        <v>7020</v>
      </c>
      <c r="D65" s="6">
        <v>320</v>
      </c>
      <c r="E65" s="7">
        <v>308</v>
      </c>
      <c r="F65" s="10">
        <v>74000</v>
      </c>
      <c r="G65" s="17"/>
      <c r="H65" s="7">
        <f t="shared" si="5"/>
        <v>184.79999999999998</v>
      </c>
      <c r="I65" s="17">
        <f t="shared" si="0"/>
        <v>46.199999999999996</v>
      </c>
      <c r="J65" s="17"/>
      <c r="K65" s="17">
        <f t="shared" si="13"/>
        <v>123.2</v>
      </c>
      <c r="L65" s="17">
        <f t="shared" si="2"/>
        <v>30.8</v>
      </c>
      <c r="M65" s="17"/>
      <c r="N65" s="17">
        <f t="shared" si="14"/>
        <v>61.6</v>
      </c>
      <c r="O65" s="17">
        <f t="shared" si="4"/>
        <v>15.4</v>
      </c>
    </row>
    <row r="66" spans="1:15" x14ac:dyDescent="0.25">
      <c r="A66" s="6">
        <v>704050029</v>
      </c>
      <c r="B66" s="24" t="s">
        <v>1047</v>
      </c>
      <c r="C66" s="6">
        <v>7040</v>
      </c>
      <c r="D66" s="6">
        <v>612</v>
      </c>
      <c r="E66" s="7">
        <v>3056</v>
      </c>
      <c r="F66" s="10">
        <v>70551</v>
      </c>
      <c r="G66" s="17"/>
      <c r="H66" s="7">
        <f t="shared" si="5"/>
        <v>1833.6</v>
      </c>
      <c r="I66" s="17">
        <f t="shared" si="0"/>
        <v>458.4</v>
      </c>
      <c r="J66" s="17"/>
      <c r="K66" s="17">
        <f t="shared" si="13"/>
        <v>1222.4000000000001</v>
      </c>
      <c r="L66" s="17">
        <f t="shared" si="2"/>
        <v>305.60000000000002</v>
      </c>
      <c r="M66" s="17"/>
      <c r="N66" s="17">
        <f t="shared" si="14"/>
        <v>611.20000000000005</v>
      </c>
      <c r="O66" s="17">
        <f t="shared" si="4"/>
        <v>152.80000000000001</v>
      </c>
    </row>
    <row r="67" spans="1:15" x14ac:dyDescent="0.25">
      <c r="A67" s="6">
        <v>704050032</v>
      </c>
      <c r="B67" s="24" t="s">
        <v>1027</v>
      </c>
      <c r="C67" s="6">
        <v>7040</v>
      </c>
      <c r="D67" s="6">
        <v>612</v>
      </c>
      <c r="E67" s="7">
        <v>3217</v>
      </c>
      <c r="F67" s="10">
        <v>72148</v>
      </c>
      <c r="G67" s="17"/>
      <c r="H67" s="7">
        <f t="shared" si="5"/>
        <v>1930.1999999999998</v>
      </c>
      <c r="I67" s="17">
        <f t="shared" si="0"/>
        <v>482.54999999999995</v>
      </c>
      <c r="J67" s="17"/>
      <c r="K67" s="17">
        <f t="shared" si="13"/>
        <v>1286.8000000000002</v>
      </c>
      <c r="L67" s="17">
        <f t="shared" si="2"/>
        <v>321.70000000000005</v>
      </c>
      <c r="M67" s="17"/>
      <c r="N67" s="17">
        <f t="shared" si="14"/>
        <v>643.40000000000009</v>
      </c>
      <c r="O67" s="17">
        <f t="shared" si="4"/>
        <v>160.85000000000002</v>
      </c>
    </row>
    <row r="68" spans="1:15" x14ac:dyDescent="0.25">
      <c r="A68" s="6">
        <v>704050050</v>
      </c>
      <c r="B68" s="6" t="s">
        <v>993</v>
      </c>
      <c r="C68" s="6">
        <v>7040</v>
      </c>
      <c r="D68" s="6">
        <v>612</v>
      </c>
      <c r="E68" s="7">
        <v>4467</v>
      </c>
      <c r="F68" s="10">
        <v>72197</v>
      </c>
      <c r="G68" s="17"/>
      <c r="H68" s="7">
        <f t="shared" si="5"/>
        <v>2680.2</v>
      </c>
      <c r="I68" s="17">
        <f t="shared" si="0"/>
        <v>670.05</v>
      </c>
      <c r="J68" s="17"/>
      <c r="K68" s="17">
        <f t="shared" si="13"/>
        <v>1786.8000000000002</v>
      </c>
      <c r="L68" s="17">
        <f t="shared" si="2"/>
        <v>446.70000000000005</v>
      </c>
      <c r="M68" s="17"/>
      <c r="N68" s="17">
        <f t="shared" si="14"/>
        <v>893.40000000000009</v>
      </c>
      <c r="O68" s="17">
        <f t="shared" si="4"/>
        <v>223.35000000000002</v>
      </c>
    </row>
    <row r="69" spans="1:15" x14ac:dyDescent="0.25">
      <c r="A69" s="6">
        <v>704050049</v>
      </c>
      <c r="B69" s="6" t="s">
        <v>995</v>
      </c>
      <c r="C69" s="6">
        <v>7040</v>
      </c>
      <c r="D69" s="6">
        <v>612</v>
      </c>
      <c r="E69" s="7">
        <v>2966</v>
      </c>
      <c r="F69" s="10">
        <v>72195</v>
      </c>
      <c r="G69" s="17"/>
      <c r="H69" s="7">
        <f t="shared" si="5"/>
        <v>1779.6</v>
      </c>
      <c r="I69" s="17">
        <f t="shared" si="0"/>
        <v>444.9</v>
      </c>
      <c r="J69" s="17"/>
      <c r="K69" s="17">
        <f t="shared" si="13"/>
        <v>1186.4000000000001</v>
      </c>
      <c r="L69" s="17">
        <f t="shared" si="2"/>
        <v>296.60000000000002</v>
      </c>
      <c r="M69" s="17"/>
      <c r="N69" s="17">
        <f t="shared" si="14"/>
        <v>593.20000000000005</v>
      </c>
      <c r="O69" s="17">
        <f t="shared" si="4"/>
        <v>148.30000000000001</v>
      </c>
    </row>
    <row r="70" spans="1:15" x14ac:dyDescent="0.25">
      <c r="A70" s="6">
        <v>704050022</v>
      </c>
      <c r="B70" s="6" t="s">
        <v>996</v>
      </c>
      <c r="C70" s="6">
        <v>7040</v>
      </c>
      <c r="D70" s="6">
        <v>610</v>
      </c>
      <c r="E70" s="7">
        <v>3125</v>
      </c>
      <c r="F70" s="10">
        <v>74181</v>
      </c>
      <c r="G70" s="17"/>
      <c r="H70" s="7">
        <f t="shared" si="5"/>
        <v>1875</v>
      </c>
      <c r="I70" s="17">
        <f t="shared" si="0"/>
        <v>468.75</v>
      </c>
      <c r="J70" s="17"/>
      <c r="K70" s="17">
        <f t="shared" si="13"/>
        <v>1250</v>
      </c>
      <c r="L70" s="17">
        <f t="shared" si="2"/>
        <v>312.5</v>
      </c>
      <c r="M70" s="17"/>
      <c r="N70" s="17">
        <f t="shared" si="14"/>
        <v>625</v>
      </c>
      <c r="O70" s="17">
        <f t="shared" si="4"/>
        <v>156.25</v>
      </c>
    </row>
    <row r="71" spans="1:15" x14ac:dyDescent="0.25">
      <c r="A71" s="6">
        <v>704050065</v>
      </c>
      <c r="B71" s="6" t="s">
        <v>997</v>
      </c>
      <c r="C71" s="6">
        <v>7040</v>
      </c>
      <c r="D71" s="6">
        <v>610</v>
      </c>
      <c r="E71" s="7">
        <v>4250</v>
      </c>
      <c r="F71" s="10">
        <v>74183</v>
      </c>
      <c r="G71" s="17"/>
      <c r="H71" s="7">
        <f t="shared" si="5"/>
        <v>2550</v>
      </c>
      <c r="I71" s="17">
        <f t="shared" si="0"/>
        <v>637.5</v>
      </c>
      <c r="J71" s="17"/>
      <c r="K71" s="17">
        <f t="shared" si="13"/>
        <v>1700</v>
      </c>
      <c r="L71" s="17">
        <f t="shared" si="2"/>
        <v>425</v>
      </c>
      <c r="M71" s="17"/>
      <c r="N71" s="17">
        <f t="shared" si="14"/>
        <v>850</v>
      </c>
      <c r="O71" s="17">
        <f t="shared" si="4"/>
        <v>212.5</v>
      </c>
    </row>
    <row r="72" spans="1:15" x14ac:dyDescent="0.25">
      <c r="A72" s="6">
        <v>704051125</v>
      </c>
      <c r="B72" s="6" t="s">
        <v>1159</v>
      </c>
      <c r="C72" s="6">
        <v>7040</v>
      </c>
      <c r="D72" s="6">
        <v>320</v>
      </c>
      <c r="E72" s="7">
        <v>6405</v>
      </c>
      <c r="F72" s="10">
        <v>70553</v>
      </c>
      <c r="G72" s="17"/>
      <c r="H72" s="7">
        <f t="shared" si="5"/>
        <v>3843</v>
      </c>
      <c r="I72" s="17">
        <f t="shared" si="0"/>
        <v>960.75</v>
      </c>
      <c r="J72" s="17"/>
      <c r="K72" s="17">
        <f t="shared" si="13"/>
        <v>2562</v>
      </c>
      <c r="L72" s="17">
        <f t="shared" si="2"/>
        <v>640.5</v>
      </c>
      <c r="M72" s="17"/>
      <c r="N72" s="17">
        <f t="shared" si="14"/>
        <v>1281</v>
      </c>
      <c r="O72" s="17">
        <f t="shared" si="4"/>
        <v>320.25</v>
      </c>
    </row>
    <row r="73" spans="1:15" x14ac:dyDescent="0.25">
      <c r="A73" s="6">
        <v>704050057</v>
      </c>
      <c r="B73" s="6" t="s">
        <v>998</v>
      </c>
      <c r="C73" s="6">
        <v>7040</v>
      </c>
      <c r="D73" s="6">
        <v>610</v>
      </c>
      <c r="E73" s="7">
        <v>2846</v>
      </c>
      <c r="F73" s="10">
        <v>70547</v>
      </c>
      <c r="G73" s="17"/>
      <c r="H73" s="7">
        <f t="shared" si="5"/>
        <v>1707.6</v>
      </c>
      <c r="I73" s="17">
        <f t="shared" si="0"/>
        <v>426.9</v>
      </c>
      <c r="J73" s="17"/>
      <c r="K73" s="17">
        <f t="shared" ref="K73:K105" si="23">E73*0.4</f>
        <v>1138.4000000000001</v>
      </c>
      <c r="L73" s="17">
        <f t="shared" si="2"/>
        <v>284.60000000000002</v>
      </c>
      <c r="M73" s="17"/>
      <c r="N73" s="17">
        <f t="shared" ref="N73:N105" si="24">E73*0.2</f>
        <v>569.20000000000005</v>
      </c>
      <c r="O73" s="17">
        <f t="shared" si="4"/>
        <v>142.30000000000001</v>
      </c>
    </row>
    <row r="74" spans="1:15" x14ac:dyDescent="0.25">
      <c r="A74" s="6">
        <v>704051120</v>
      </c>
      <c r="B74" s="6" t="s">
        <v>1158</v>
      </c>
      <c r="C74" s="6">
        <v>7040</v>
      </c>
      <c r="D74" s="6">
        <v>320</v>
      </c>
      <c r="E74" s="7">
        <v>4266</v>
      </c>
      <c r="F74" s="10">
        <v>70544</v>
      </c>
      <c r="G74" s="17"/>
      <c r="H74" s="7">
        <f t="shared" si="5"/>
        <v>2559.6</v>
      </c>
      <c r="I74" s="17">
        <f t="shared" si="0"/>
        <v>639.9</v>
      </c>
      <c r="J74" s="17"/>
      <c r="K74" s="17">
        <f t="shared" si="23"/>
        <v>1706.4</v>
      </c>
      <c r="L74" s="17">
        <f t="shared" si="2"/>
        <v>426.6</v>
      </c>
      <c r="M74" s="17"/>
      <c r="N74" s="17">
        <f t="shared" si="24"/>
        <v>853.2</v>
      </c>
      <c r="O74" s="17">
        <f t="shared" si="4"/>
        <v>213.3</v>
      </c>
    </row>
    <row r="75" spans="1:15" x14ac:dyDescent="0.25">
      <c r="A75" s="6">
        <v>707022402</v>
      </c>
      <c r="B75" s="6" t="s">
        <v>1042</v>
      </c>
      <c r="C75" s="6">
        <v>7070</v>
      </c>
      <c r="D75" s="6">
        <v>341</v>
      </c>
      <c r="E75" s="7">
        <v>1669</v>
      </c>
      <c r="F75" s="10">
        <v>78306</v>
      </c>
      <c r="G75" s="17"/>
      <c r="H75" s="7">
        <f t="shared" ref="H75" si="25">E75*0.6</f>
        <v>1001.4</v>
      </c>
      <c r="I75" s="17">
        <f t="shared" ref="I75" si="26">H75*0.25</f>
        <v>250.35</v>
      </c>
      <c r="J75" s="17"/>
      <c r="K75" s="17">
        <f t="shared" si="23"/>
        <v>667.6</v>
      </c>
      <c r="L75" s="17">
        <f t="shared" ref="L75" si="27">K75*0.25</f>
        <v>166.9</v>
      </c>
      <c r="M75" s="17"/>
      <c r="N75" s="17">
        <f t="shared" si="24"/>
        <v>333.8</v>
      </c>
      <c r="O75" s="17">
        <f t="shared" ref="O75" si="28">N75*0.25</f>
        <v>83.45</v>
      </c>
    </row>
    <row r="76" spans="1:15" x14ac:dyDescent="0.25">
      <c r="A76" s="6">
        <v>707020003</v>
      </c>
      <c r="B76" s="6" t="s">
        <v>1083</v>
      </c>
      <c r="C76" s="6">
        <v>7070</v>
      </c>
      <c r="D76" s="6">
        <v>341</v>
      </c>
      <c r="E76" s="7">
        <v>2036</v>
      </c>
      <c r="F76" s="10">
        <v>78451</v>
      </c>
      <c r="G76" s="17"/>
      <c r="H76" s="7">
        <f t="shared" si="5"/>
        <v>1221.5999999999999</v>
      </c>
      <c r="I76" s="17">
        <f t="shared" si="0"/>
        <v>305.39999999999998</v>
      </c>
      <c r="J76" s="17"/>
      <c r="K76" s="17">
        <f t="shared" si="23"/>
        <v>814.40000000000009</v>
      </c>
      <c r="L76" s="17">
        <f t="shared" si="2"/>
        <v>203.60000000000002</v>
      </c>
      <c r="M76" s="17"/>
      <c r="N76" s="17">
        <f t="shared" si="24"/>
        <v>407.20000000000005</v>
      </c>
      <c r="O76" s="17">
        <f t="shared" si="4"/>
        <v>101.80000000000001</v>
      </c>
    </row>
    <row r="77" spans="1:15" x14ac:dyDescent="0.25">
      <c r="A77" s="6">
        <v>707020004</v>
      </c>
      <c r="B77" s="6" t="s">
        <v>1321</v>
      </c>
      <c r="C77" s="6">
        <v>7070</v>
      </c>
      <c r="D77" s="6">
        <v>341</v>
      </c>
      <c r="E77" s="7">
        <v>3213</v>
      </c>
      <c r="F77" s="10">
        <v>78452</v>
      </c>
      <c r="G77" s="17"/>
      <c r="H77" s="7">
        <f t="shared" si="5"/>
        <v>1927.8</v>
      </c>
      <c r="I77" s="17">
        <f t="shared" si="0"/>
        <v>481.95</v>
      </c>
      <c r="J77" s="17"/>
      <c r="K77" s="17">
        <f t="shared" si="23"/>
        <v>1285.2</v>
      </c>
      <c r="L77" s="17">
        <f t="shared" si="2"/>
        <v>321.3</v>
      </c>
      <c r="M77" s="17"/>
      <c r="N77" s="17">
        <f t="shared" si="24"/>
        <v>642.6</v>
      </c>
      <c r="O77" s="17">
        <f t="shared" si="4"/>
        <v>160.65</v>
      </c>
    </row>
    <row r="78" spans="1:15" x14ac:dyDescent="0.25">
      <c r="A78" s="6">
        <v>702013002</v>
      </c>
      <c r="B78" s="6" t="s">
        <v>1018</v>
      </c>
      <c r="C78" s="6">
        <v>7040</v>
      </c>
      <c r="D78" s="6">
        <v>320</v>
      </c>
      <c r="E78" s="7">
        <v>523</v>
      </c>
      <c r="F78" s="10">
        <v>77080</v>
      </c>
      <c r="G78" s="41"/>
      <c r="H78" s="42">
        <f t="shared" si="5"/>
        <v>313.8</v>
      </c>
      <c r="I78" s="41">
        <f t="shared" si="0"/>
        <v>78.45</v>
      </c>
      <c r="J78" s="41"/>
      <c r="K78" s="41">
        <f t="shared" si="23"/>
        <v>209.20000000000002</v>
      </c>
      <c r="L78" s="41">
        <f t="shared" si="2"/>
        <v>52.300000000000004</v>
      </c>
      <c r="M78" s="41"/>
      <c r="N78" s="41">
        <f t="shared" si="24"/>
        <v>104.60000000000001</v>
      </c>
      <c r="O78" s="41">
        <f t="shared" si="4"/>
        <v>26.150000000000002</v>
      </c>
    </row>
    <row r="79" spans="1:15" x14ac:dyDescent="0.25">
      <c r="A79" s="40">
        <v>708323200</v>
      </c>
      <c r="B79" s="40" t="s">
        <v>1019</v>
      </c>
      <c r="C79" s="40">
        <v>7083</v>
      </c>
      <c r="D79" s="40">
        <v>730</v>
      </c>
      <c r="E79" s="42">
        <v>235</v>
      </c>
      <c r="F79" s="115">
        <v>93005</v>
      </c>
      <c r="G79" s="17"/>
      <c r="H79" s="17">
        <f t="shared" si="5"/>
        <v>141</v>
      </c>
      <c r="I79" s="17">
        <f t="shared" si="0"/>
        <v>35.25</v>
      </c>
      <c r="J79" s="17"/>
      <c r="K79" s="17">
        <f t="shared" si="23"/>
        <v>94</v>
      </c>
      <c r="L79" s="17">
        <f t="shared" si="2"/>
        <v>23.5</v>
      </c>
      <c r="M79" s="17"/>
      <c r="N79" s="18">
        <f t="shared" si="24"/>
        <v>47</v>
      </c>
      <c r="O79" s="18">
        <f t="shared" si="4"/>
        <v>11.75</v>
      </c>
    </row>
    <row r="80" spans="1:15" x14ac:dyDescent="0.25">
      <c r="A80" s="6">
        <v>703032581</v>
      </c>
      <c r="B80" s="6" t="s">
        <v>1075</v>
      </c>
      <c r="C80" s="116">
        <v>7030</v>
      </c>
      <c r="D80" s="117">
        <v>350</v>
      </c>
      <c r="E80" s="7">
        <v>2394</v>
      </c>
      <c r="F80" s="116">
        <v>72126</v>
      </c>
      <c r="G80" s="17"/>
      <c r="H80" s="17">
        <f t="shared" si="5"/>
        <v>1436.3999999999999</v>
      </c>
      <c r="I80" s="17">
        <f t="shared" si="0"/>
        <v>359.09999999999997</v>
      </c>
      <c r="J80" s="17"/>
      <c r="K80" s="17">
        <f t="shared" si="23"/>
        <v>957.6</v>
      </c>
      <c r="L80" s="17">
        <f t="shared" si="2"/>
        <v>239.4</v>
      </c>
      <c r="M80" s="17"/>
      <c r="N80" s="17">
        <f t="shared" si="24"/>
        <v>478.8</v>
      </c>
      <c r="O80" s="17">
        <f t="shared" si="4"/>
        <v>119.7</v>
      </c>
    </row>
    <row r="81" spans="1:15" x14ac:dyDescent="0.25">
      <c r="A81" s="6">
        <v>702012643</v>
      </c>
      <c r="B81" s="6" t="s">
        <v>1081</v>
      </c>
      <c r="C81" s="6">
        <v>7020</v>
      </c>
      <c r="D81" s="6">
        <v>320</v>
      </c>
      <c r="E81" s="7">
        <v>400</v>
      </c>
      <c r="F81" s="10">
        <v>73510</v>
      </c>
      <c r="G81" s="17"/>
      <c r="H81" s="17">
        <f t="shared" ref="H81:H87" si="29">E81*0.6</f>
        <v>240</v>
      </c>
      <c r="I81" s="17">
        <f t="shared" ref="I81:I87" si="30">H81*0.25</f>
        <v>60</v>
      </c>
      <c r="J81" s="17"/>
      <c r="K81" s="17">
        <f t="shared" si="23"/>
        <v>160</v>
      </c>
      <c r="L81" s="17">
        <f t="shared" ref="L81:L87" si="31">K81*0.25</f>
        <v>40</v>
      </c>
      <c r="M81" s="17"/>
      <c r="N81" s="17">
        <f t="shared" si="24"/>
        <v>80</v>
      </c>
      <c r="O81" s="17">
        <f t="shared" ref="O81:O87" si="32">N81*0.25</f>
        <v>20</v>
      </c>
    </row>
    <row r="82" spans="1:15" x14ac:dyDescent="0.25">
      <c r="A82" s="6">
        <v>702012644</v>
      </c>
      <c r="B82" s="6" t="s">
        <v>1082</v>
      </c>
      <c r="C82" s="6">
        <v>7020</v>
      </c>
      <c r="D82" s="6">
        <v>320</v>
      </c>
      <c r="E82" s="7">
        <v>400</v>
      </c>
      <c r="F82" s="10">
        <v>73510</v>
      </c>
      <c r="G82" s="17"/>
      <c r="H82" s="17">
        <f t="shared" si="29"/>
        <v>240</v>
      </c>
      <c r="I82" s="17">
        <f t="shared" si="30"/>
        <v>60</v>
      </c>
      <c r="J82" s="17"/>
      <c r="K82" s="17">
        <f t="shared" si="23"/>
        <v>160</v>
      </c>
      <c r="L82" s="17">
        <f t="shared" si="31"/>
        <v>40</v>
      </c>
      <c r="M82" s="17"/>
      <c r="N82" s="17">
        <f t="shared" si="24"/>
        <v>80</v>
      </c>
      <c r="O82" s="17">
        <f t="shared" si="32"/>
        <v>20</v>
      </c>
    </row>
    <row r="83" spans="1:15" x14ac:dyDescent="0.25">
      <c r="A83" s="6">
        <v>702015677</v>
      </c>
      <c r="B83" s="45" t="s">
        <v>1126</v>
      </c>
      <c r="C83" s="6">
        <v>7020</v>
      </c>
      <c r="D83" s="6">
        <v>320</v>
      </c>
      <c r="E83" s="7">
        <v>470</v>
      </c>
      <c r="F83" s="10">
        <v>73610</v>
      </c>
      <c r="G83" s="17"/>
      <c r="H83" s="17">
        <f t="shared" si="29"/>
        <v>282</v>
      </c>
      <c r="I83" s="17">
        <f t="shared" si="30"/>
        <v>70.5</v>
      </c>
      <c r="J83" s="17"/>
      <c r="K83" s="17">
        <f t="shared" si="23"/>
        <v>188</v>
      </c>
      <c r="L83" s="17">
        <f t="shared" si="31"/>
        <v>47</v>
      </c>
      <c r="M83" s="17"/>
      <c r="N83" s="17">
        <f t="shared" si="24"/>
        <v>94</v>
      </c>
      <c r="O83" s="17">
        <f t="shared" si="32"/>
        <v>23.5</v>
      </c>
    </row>
    <row r="84" spans="1:15" x14ac:dyDescent="0.25">
      <c r="A84" s="6">
        <v>702012678</v>
      </c>
      <c r="B84" s="45" t="s">
        <v>1125</v>
      </c>
      <c r="C84" s="6">
        <v>7020</v>
      </c>
      <c r="D84" s="6">
        <v>320</v>
      </c>
      <c r="E84" s="7">
        <v>447</v>
      </c>
      <c r="F84" s="10">
        <v>73630</v>
      </c>
      <c r="G84" s="17"/>
      <c r="H84" s="17">
        <f t="shared" si="29"/>
        <v>268.2</v>
      </c>
      <c r="I84" s="17">
        <f t="shared" si="30"/>
        <v>67.05</v>
      </c>
      <c r="J84" s="17"/>
      <c r="K84" s="17">
        <f t="shared" si="23"/>
        <v>178.8</v>
      </c>
      <c r="L84" s="17">
        <f t="shared" si="31"/>
        <v>44.7</v>
      </c>
      <c r="M84" s="17"/>
      <c r="N84" s="17">
        <f t="shared" si="24"/>
        <v>89.4</v>
      </c>
      <c r="O84" s="17">
        <f t="shared" si="32"/>
        <v>22.35</v>
      </c>
    </row>
    <row r="85" spans="1:15" x14ac:dyDescent="0.25">
      <c r="A85" s="6">
        <v>703032544</v>
      </c>
      <c r="B85" s="45" t="s">
        <v>1144</v>
      </c>
      <c r="C85" s="6">
        <v>7030</v>
      </c>
      <c r="D85" s="6">
        <v>352</v>
      </c>
      <c r="E85" s="7">
        <v>484</v>
      </c>
      <c r="F85" s="10" t="s">
        <v>1143</v>
      </c>
      <c r="G85" s="17"/>
      <c r="H85" s="17">
        <f t="shared" si="29"/>
        <v>290.39999999999998</v>
      </c>
      <c r="I85" s="17">
        <f t="shared" si="30"/>
        <v>72.599999999999994</v>
      </c>
      <c r="J85" s="17"/>
      <c r="K85" s="17">
        <f t="shared" si="23"/>
        <v>193.60000000000002</v>
      </c>
      <c r="L85" s="17">
        <f t="shared" si="31"/>
        <v>48.400000000000006</v>
      </c>
      <c r="M85" s="17"/>
      <c r="N85" s="17">
        <f t="shared" si="24"/>
        <v>96.800000000000011</v>
      </c>
      <c r="O85" s="17">
        <f t="shared" si="32"/>
        <v>24.200000000000003</v>
      </c>
    </row>
    <row r="86" spans="1:15" x14ac:dyDescent="0.25">
      <c r="A86" s="6">
        <v>705042448</v>
      </c>
      <c r="B86" s="48" t="s">
        <v>1155</v>
      </c>
      <c r="C86" s="49">
        <v>7050</v>
      </c>
      <c r="D86" s="6">
        <v>402</v>
      </c>
      <c r="E86" s="7">
        <v>1108</v>
      </c>
      <c r="F86" s="10">
        <v>76805</v>
      </c>
      <c r="G86" s="17"/>
      <c r="H86" s="17">
        <f t="shared" si="29"/>
        <v>664.8</v>
      </c>
      <c r="I86" s="17">
        <f t="shared" si="30"/>
        <v>166.2</v>
      </c>
      <c r="J86" s="17"/>
      <c r="K86" s="17">
        <f t="shared" si="23"/>
        <v>443.20000000000005</v>
      </c>
      <c r="L86" s="17">
        <f t="shared" si="31"/>
        <v>110.80000000000001</v>
      </c>
      <c r="M86" s="17"/>
      <c r="N86" s="17">
        <f t="shared" si="24"/>
        <v>221.60000000000002</v>
      </c>
      <c r="O86" s="17">
        <f t="shared" si="32"/>
        <v>55.400000000000006</v>
      </c>
    </row>
    <row r="87" spans="1:15" x14ac:dyDescent="0.25">
      <c r="A87" s="6">
        <v>707022452</v>
      </c>
      <c r="B87" s="45" t="s">
        <v>1168</v>
      </c>
      <c r="C87" s="6">
        <v>7070</v>
      </c>
      <c r="D87" s="6">
        <v>341</v>
      </c>
      <c r="E87" s="7">
        <v>1765</v>
      </c>
      <c r="F87" s="10">
        <v>78803</v>
      </c>
      <c r="G87" s="41"/>
      <c r="H87" s="41">
        <f t="shared" si="29"/>
        <v>1059</v>
      </c>
      <c r="I87" s="41">
        <f t="shared" si="30"/>
        <v>264.75</v>
      </c>
      <c r="J87" s="41"/>
      <c r="K87" s="41">
        <f t="shared" si="23"/>
        <v>706</v>
      </c>
      <c r="L87" s="41">
        <f t="shared" si="31"/>
        <v>176.5</v>
      </c>
      <c r="M87" s="41"/>
      <c r="N87" s="41">
        <f t="shared" si="24"/>
        <v>353</v>
      </c>
      <c r="O87" s="41">
        <f t="shared" si="32"/>
        <v>88.25</v>
      </c>
    </row>
    <row r="88" spans="1:15" x14ac:dyDescent="0.25">
      <c r="A88" s="40">
        <v>707029102</v>
      </c>
      <c r="B88" s="118" t="s">
        <v>1169</v>
      </c>
      <c r="C88" s="40">
        <v>7070</v>
      </c>
      <c r="D88" s="40">
        <v>341</v>
      </c>
      <c r="E88" s="42">
        <v>1765</v>
      </c>
      <c r="F88" s="115">
        <v>78803</v>
      </c>
      <c r="G88" s="17"/>
      <c r="H88" s="17">
        <f t="shared" ref="H88:H92" si="33">E88*0.6</f>
        <v>1059</v>
      </c>
      <c r="I88" s="17">
        <f t="shared" ref="I88:I92" si="34">H88*0.25</f>
        <v>264.75</v>
      </c>
      <c r="J88" s="17"/>
      <c r="K88" s="17">
        <f t="shared" si="23"/>
        <v>706</v>
      </c>
      <c r="L88" s="17">
        <f t="shared" ref="L88:L92" si="35">K88*0.25</f>
        <v>176.5</v>
      </c>
      <c r="M88" s="17"/>
      <c r="N88" s="17">
        <f t="shared" si="24"/>
        <v>353</v>
      </c>
      <c r="O88" s="17">
        <f t="shared" ref="O88:O92" si="36">N88*0.25</f>
        <v>88.25</v>
      </c>
    </row>
    <row r="89" spans="1:15" x14ac:dyDescent="0.25">
      <c r="A89" s="6">
        <v>702012617</v>
      </c>
      <c r="B89" s="45" t="s">
        <v>1208</v>
      </c>
      <c r="C89" s="6">
        <v>7020</v>
      </c>
      <c r="D89" s="6">
        <v>320</v>
      </c>
      <c r="E89" s="7">
        <v>325</v>
      </c>
      <c r="F89" s="6" t="s">
        <v>1209</v>
      </c>
      <c r="G89" s="17"/>
      <c r="H89" s="17">
        <f t="shared" si="33"/>
        <v>195</v>
      </c>
      <c r="I89" s="17">
        <f t="shared" si="34"/>
        <v>48.75</v>
      </c>
      <c r="J89" s="17"/>
      <c r="K89" s="17">
        <f t="shared" si="23"/>
        <v>130</v>
      </c>
      <c r="L89" s="17">
        <f t="shared" si="35"/>
        <v>32.5</v>
      </c>
      <c r="M89" s="17"/>
      <c r="N89" s="17">
        <f t="shared" si="24"/>
        <v>65</v>
      </c>
      <c r="O89" s="17">
        <f t="shared" si="36"/>
        <v>16.25</v>
      </c>
    </row>
    <row r="90" spans="1:15" x14ac:dyDescent="0.25">
      <c r="A90" s="6">
        <v>702012618</v>
      </c>
      <c r="B90" s="45" t="s">
        <v>1210</v>
      </c>
      <c r="C90" s="6">
        <v>7020</v>
      </c>
      <c r="D90" s="6">
        <v>320</v>
      </c>
      <c r="E90" s="7">
        <v>325</v>
      </c>
      <c r="F90" s="6" t="s">
        <v>1211</v>
      </c>
      <c r="G90" s="17"/>
      <c r="H90" s="17">
        <f t="shared" si="33"/>
        <v>195</v>
      </c>
      <c r="I90" s="17">
        <f t="shared" si="34"/>
        <v>48.75</v>
      </c>
      <c r="J90" s="17"/>
      <c r="K90" s="17">
        <f t="shared" si="23"/>
        <v>130</v>
      </c>
      <c r="L90" s="17">
        <f t="shared" si="35"/>
        <v>32.5</v>
      </c>
      <c r="M90" s="17"/>
      <c r="N90" s="17">
        <f t="shared" si="24"/>
        <v>65</v>
      </c>
      <c r="O90" s="17">
        <f t="shared" si="36"/>
        <v>16.25</v>
      </c>
    </row>
    <row r="91" spans="1:15" x14ac:dyDescent="0.25">
      <c r="A91" s="6"/>
      <c r="B91" s="45" t="s">
        <v>1226</v>
      </c>
      <c r="C91" s="6"/>
      <c r="D91" s="6">
        <v>510</v>
      </c>
      <c r="E91" s="7">
        <v>387</v>
      </c>
      <c r="F91" s="6">
        <v>95869</v>
      </c>
      <c r="G91" s="17"/>
      <c r="H91" s="17">
        <f t="shared" si="33"/>
        <v>232.2</v>
      </c>
      <c r="I91" s="17">
        <f t="shared" si="34"/>
        <v>58.05</v>
      </c>
      <c r="J91" s="17"/>
      <c r="K91" s="17">
        <f t="shared" si="23"/>
        <v>154.80000000000001</v>
      </c>
      <c r="L91" s="17">
        <f t="shared" si="35"/>
        <v>38.700000000000003</v>
      </c>
      <c r="M91" s="17"/>
      <c r="N91" s="17">
        <f t="shared" si="24"/>
        <v>77.400000000000006</v>
      </c>
      <c r="O91" s="17">
        <f t="shared" si="36"/>
        <v>19.350000000000001</v>
      </c>
    </row>
    <row r="92" spans="1:15" x14ac:dyDescent="0.25">
      <c r="A92" s="6">
        <v>702012623</v>
      </c>
      <c r="B92" s="45" t="s">
        <v>1236</v>
      </c>
      <c r="C92" s="6">
        <v>7020</v>
      </c>
      <c r="D92" s="6">
        <v>320</v>
      </c>
      <c r="E92" s="7">
        <v>307</v>
      </c>
      <c r="F92" s="6" t="s">
        <v>1237</v>
      </c>
      <c r="G92" s="17"/>
      <c r="H92" s="17">
        <f t="shared" si="33"/>
        <v>184.2</v>
      </c>
      <c r="I92" s="17">
        <f t="shared" si="34"/>
        <v>46.05</v>
      </c>
      <c r="J92" s="17"/>
      <c r="K92" s="17">
        <f t="shared" si="23"/>
        <v>122.80000000000001</v>
      </c>
      <c r="L92" s="17">
        <f t="shared" si="35"/>
        <v>30.700000000000003</v>
      </c>
      <c r="M92" s="17"/>
      <c r="N92" s="17">
        <f t="shared" si="24"/>
        <v>61.400000000000006</v>
      </c>
      <c r="O92" s="17">
        <f t="shared" si="36"/>
        <v>15.350000000000001</v>
      </c>
    </row>
    <row r="93" spans="1:15" x14ac:dyDescent="0.25">
      <c r="A93" s="6">
        <v>702012624</v>
      </c>
      <c r="B93" s="45" t="s">
        <v>1238</v>
      </c>
      <c r="C93" s="6">
        <v>7020</v>
      </c>
      <c r="D93" s="6">
        <v>320</v>
      </c>
      <c r="E93" s="7">
        <v>307</v>
      </c>
      <c r="F93" s="6" t="s">
        <v>1239</v>
      </c>
      <c r="G93" s="17"/>
      <c r="H93" s="17">
        <f t="shared" ref="H93:H105" si="37">E93*0.6</f>
        <v>184.2</v>
      </c>
      <c r="I93" s="17">
        <f t="shared" ref="I93:I105" si="38">H93*0.25</f>
        <v>46.05</v>
      </c>
      <c r="J93" s="17"/>
      <c r="K93" s="17">
        <f t="shared" si="23"/>
        <v>122.80000000000001</v>
      </c>
      <c r="L93" s="17">
        <f t="shared" ref="L93:L105" si="39">K93*0.25</f>
        <v>30.700000000000003</v>
      </c>
      <c r="M93" s="17"/>
      <c r="N93" s="17">
        <f t="shared" si="24"/>
        <v>61.400000000000006</v>
      </c>
      <c r="O93" s="17">
        <f t="shared" ref="O93:O105" si="40">N93*0.25</f>
        <v>15.350000000000001</v>
      </c>
    </row>
    <row r="94" spans="1:15" x14ac:dyDescent="0.25">
      <c r="A94" s="6">
        <v>702012625</v>
      </c>
      <c r="B94" s="45" t="s">
        <v>1240</v>
      </c>
      <c r="C94" s="6">
        <v>7020</v>
      </c>
      <c r="D94" s="6">
        <v>320</v>
      </c>
      <c r="E94" s="7">
        <v>360</v>
      </c>
      <c r="F94" s="6" t="s">
        <v>1241</v>
      </c>
      <c r="G94" s="17"/>
      <c r="H94" s="17">
        <f t="shared" si="37"/>
        <v>216</v>
      </c>
      <c r="I94" s="17">
        <f t="shared" si="38"/>
        <v>54</v>
      </c>
      <c r="J94" s="17"/>
      <c r="K94" s="17">
        <f t="shared" si="23"/>
        <v>144</v>
      </c>
      <c r="L94" s="17">
        <f t="shared" si="39"/>
        <v>36</v>
      </c>
      <c r="M94" s="17"/>
      <c r="N94" s="17">
        <f t="shared" si="24"/>
        <v>72</v>
      </c>
      <c r="O94" s="17">
        <f t="shared" si="40"/>
        <v>18</v>
      </c>
    </row>
    <row r="95" spans="1:15" x14ac:dyDescent="0.25">
      <c r="A95" s="6">
        <v>702012626</v>
      </c>
      <c r="B95" s="45" t="s">
        <v>1240</v>
      </c>
      <c r="C95" s="6">
        <v>7020</v>
      </c>
      <c r="D95" s="6">
        <v>320</v>
      </c>
      <c r="E95" s="7">
        <v>360</v>
      </c>
      <c r="F95" s="6" t="s">
        <v>1242</v>
      </c>
      <c r="G95" s="17"/>
      <c r="H95" s="17">
        <f t="shared" si="37"/>
        <v>216</v>
      </c>
      <c r="I95" s="17">
        <f t="shared" si="38"/>
        <v>54</v>
      </c>
      <c r="J95" s="17"/>
      <c r="K95" s="17">
        <f t="shared" si="23"/>
        <v>144</v>
      </c>
      <c r="L95" s="17">
        <f t="shared" si="39"/>
        <v>36</v>
      </c>
      <c r="M95" s="17"/>
      <c r="N95" s="17">
        <f t="shared" si="24"/>
        <v>72</v>
      </c>
      <c r="O95" s="17">
        <f t="shared" si="40"/>
        <v>18</v>
      </c>
    </row>
    <row r="96" spans="1:15" x14ac:dyDescent="0.25">
      <c r="A96" s="6">
        <v>702001580</v>
      </c>
      <c r="B96" s="45" t="s">
        <v>1245</v>
      </c>
      <c r="C96" s="6">
        <v>7020</v>
      </c>
      <c r="D96" s="6">
        <v>320</v>
      </c>
      <c r="E96" s="7">
        <v>1206</v>
      </c>
      <c r="F96" s="6">
        <v>74240</v>
      </c>
      <c r="G96" s="17"/>
      <c r="H96" s="17">
        <f t="shared" si="37"/>
        <v>723.6</v>
      </c>
      <c r="I96" s="17">
        <f t="shared" si="38"/>
        <v>180.9</v>
      </c>
      <c r="J96" s="17"/>
      <c r="K96" s="17">
        <f t="shared" si="23"/>
        <v>482.40000000000003</v>
      </c>
      <c r="L96" s="17">
        <f t="shared" si="39"/>
        <v>120.60000000000001</v>
      </c>
      <c r="M96" s="17"/>
      <c r="N96" s="17">
        <f t="shared" si="24"/>
        <v>241.20000000000002</v>
      </c>
      <c r="O96" s="17">
        <f t="shared" si="40"/>
        <v>60.300000000000004</v>
      </c>
    </row>
    <row r="97" spans="1:15" x14ac:dyDescent="0.25">
      <c r="A97" s="6">
        <v>703032579</v>
      </c>
      <c r="B97" s="45" t="s">
        <v>1248</v>
      </c>
      <c r="C97" s="6">
        <v>7030</v>
      </c>
      <c r="D97" s="6">
        <v>352</v>
      </c>
      <c r="E97" s="7">
        <v>2177</v>
      </c>
      <c r="F97" s="6">
        <v>72128</v>
      </c>
      <c r="G97" s="17"/>
      <c r="H97" s="17">
        <f t="shared" si="37"/>
        <v>1306.2</v>
      </c>
      <c r="I97" s="17">
        <f t="shared" si="38"/>
        <v>326.55</v>
      </c>
      <c r="J97" s="17"/>
      <c r="K97" s="17">
        <f t="shared" si="23"/>
        <v>870.80000000000007</v>
      </c>
      <c r="L97" s="17">
        <f t="shared" si="39"/>
        <v>217.70000000000002</v>
      </c>
      <c r="M97" s="17"/>
      <c r="N97" s="17">
        <f t="shared" si="24"/>
        <v>435.40000000000003</v>
      </c>
      <c r="O97" s="17">
        <f t="shared" si="40"/>
        <v>108.85000000000001</v>
      </c>
    </row>
    <row r="98" spans="1:15" x14ac:dyDescent="0.25">
      <c r="A98" s="6">
        <v>705042625</v>
      </c>
      <c r="B98" s="45" t="s">
        <v>1251</v>
      </c>
      <c r="C98" s="6">
        <v>7050</v>
      </c>
      <c r="D98" s="6">
        <v>402</v>
      </c>
      <c r="E98" s="7">
        <v>620</v>
      </c>
      <c r="F98" s="6">
        <v>76882</v>
      </c>
      <c r="G98" s="17"/>
      <c r="H98" s="17">
        <f t="shared" si="37"/>
        <v>372</v>
      </c>
      <c r="I98" s="17">
        <f t="shared" si="38"/>
        <v>93</v>
      </c>
      <c r="J98" s="17"/>
      <c r="K98" s="17">
        <f t="shared" si="23"/>
        <v>248</v>
      </c>
      <c r="L98" s="17">
        <f t="shared" si="39"/>
        <v>62</v>
      </c>
      <c r="M98" s="17"/>
      <c r="N98" s="17">
        <f t="shared" si="24"/>
        <v>124</v>
      </c>
      <c r="O98" s="17">
        <f t="shared" si="40"/>
        <v>31</v>
      </c>
    </row>
    <row r="99" spans="1:15" x14ac:dyDescent="0.25">
      <c r="A99" s="6">
        <v>705042652</v>
      </c>
      <c r="B99" s="45" t="s">
        <v>1262</v>
      </c>
      <c r="C99" s="6">
        <v>7050</v>
      </c>
      <c r="D99" s="6">
        <v>42</v>
      </c>
      <c r="E99" s="7">
        <v>338</v>
      </c>
      <c r="F99" s="6">
        <v>76706</v>
      </c>
      <c r="G99" s="17"/>
      <c r="H99" s="17">
        <f t="shared" si="37"/>
        <v>202.79999999999998</v>
      </c>
      <c r="I99" s="17">
        <f t="shared" si="38"/>
        <v>50.699999999999996</v>
      </c>
      <c r="J99" s="17"/>
      <c r="K99" s="17">
        <f t="shared" si="23"/>
        <v>135.20000000000002</v>
      </c>
      <c r="L99" s="17">
        <f t="shared" si="39"/>
        <v>33.800000000000004</v>
      </c>
      <c r="M99" s="17"/>
      <c r="N99" s="17">
        <f t="shared" si="24"/>
        <v>67.600000000000009</v>
      </c>
      <c r="O99" s="17">
        <f t="shared" si="40"/>
        <v>16.900000000000002</v>
      </c>
    </row>
    <row r="100" spans="1:15" x14ac:dyDescent="0.25">
      <c r="A100" s="6">
        <v>702001320</v>
      </c>
      <c r="B100" s="45" t="s">
        <v>1267</v>
      </c>
      <c r="C100" s="6">
        <v>7020</v>
      </c>
      <c r="D100" s="6">
        <v>320</v>
      </c>
      <c r="E100" s="7">
        <v>147</v>
      </c>
      <c r="F100" s="6">
        <v>92133</v>
      </c>
      <c r="G100" s="17"/>
      <c r="H100" s="17">
        <f t="shared" si="37"/>
        <v>88.2</v>
      </c>
      <c r="I100" s="17">
        <f t="shared" si="38"/>
        <v>22.05</v>
      </c>
      <c r="J100" s="17"/>
      <c r="K100" s="17">
        <f t="shared" si="23"/>
        <v>58.800000000000004</v>
      </c>
      <c r="L100" s="17">
        <f t="shared" si="39"/>
        <v>14.700000000000001</v>
      </c>
      <c r="M100" s="17"/>
      <c r="N100" s="17">
        <f t="shared" si="24"/>
        <v>29.400000000000002</v>
      </c>
      <c r="O100" s="17">
        <f t="shared" si="40"/>
        <v>7.3500000000000005</v>
      </c>
    </row>
    <row r="101" spans="1:15" x14ac:dyDescent="0.25">
      <c r="A101" s="6">
        <v>702001115</v>
      </c>
      <c r="B101" s="45" t="s">
        <v>1277</v>
      </c>
      <c r="C101" s="6">
        <v>7020</v>
      </c>
      <c r="D101" s="6">
        <v>400</v>
      </c>
      <c r="E101" s="7">
        <v>780</v>
      </c>
      <c r="F101" s="6">
        <v>93922</v>
      </c>
      <c r="G101" s="17"/>
      <c r="H101" s="17">
        <f t="shared" si="37"/>
        <v>468</v>
      </c>
      <c r="I101" s="17">
        <f t="shared" si="38"/>
        <v>117</v>
      </c>
      <c r="J101" s="17"/>
      <c r="K101" s="17">
        <f t="shared" si="23"/>
        <v>312</v>
      </c>
      <c r="L101" s="17">
        <f t="shared" si="39"/>
        <v>78</v>
      </c>
      <c r="M101" s="17"/>
      <c r="N101" s="17">
        <f t="shared" si="24"/>
        <v>156</v>
      </c>
      <c r="O101" s="17">
        <f t="shared" si="40"/>
        <v>39</v>
      </c>
    </row>
    <row r="102" spans="1:15" x14ac:dyDescent="0.25">
      <c r="A102" s="6">
        <v>702001120</v>
      </c>
      <c r="B102" s="45" t="s">
        <v>1278</v>
      </c>
      <c r="C102" s="6">
        <v>7020</v>
      </c>
      <c r="D102" s="6">
        <v>400</v>
      </c>
      <c r="E102" s="7">
        <v>1206</v>
      </c>
      <c r="F102" s="6">
        <v>93923</v>
      </c>
      <c r="G102" s="17"/>
      <c r="H102" s="17">
        <f t="shared" si="37"/>
        <v>723.6</v>
      </c>
      <c r="I102" s="17">
        <f t="shared" si="38"/>
        <v>180.9</v>
      </c>
      <c r="J102" s="17"/>
      <c r="K102" s="17">
        <f t="shared" si="23"/>
        <v>482.40000000000003</v>
      </c>
      <c r="L102" s="17">
        <f t="shared" si="39"/>
        <v>120.60000000000001</v>
      </c>
      <c r="M102" s="17"/>
      <c r="N102" s="17">
        <f t="shared" si="24"/>
        <v>241.20000000000002</v>
      </c>
      <c r="O102" s="17">
        <f t="shared" si="40"/>
        <v>60.300000000000004</v>
      </c>
    </row>
    <row r="103" spans="1:15" x14ac:dyDescent="0.25">
      <c r="A103" s="6">
        <v>705042488</v>
      </c>
      <c r="B103" s="45" t="s">
        <v>1280</v>
      </c>
      <c r="C103" s="6">
        <v>7050</v>
      </c>
      <c r="D103" s="6">
        <v>402</v>
      </c>
      <c r="E103" s="7">
        <v>538</v>
      </c>
      <c r="F103" s="6">
        <v>76604</v>
      </c>
      <c r="G103" s="17"/>
      <c r="H103" s="17">
        <f t="shared" si="37"/>
        <v>322.8</v>
      </c>
      <c r="I103" s="17">
        <f t="shared" si="38"/>
        <v>80.7</v>
      </c>
      <c r="J103" s="17"/>
      <c r="K103" s="17">
        <f t="shared" si="23"/>
        <v>215.20000000000002</v>
      </c>
      <c r="L103" s="17">
        <f t="shared" si="39"/>
        <v>53.800000000000004</v>
      </c>
      <c r="M103" s="17"/>
      <c r="N103" s="17">
        <f t="shared" si="24"/>
        <v>107.60000000000001</v>
      </c>
      <c r="O103" s="17">
        <f t="shared" si="40"/>
        <v>26.900000000000002</v>
      </c>
    </row>
    <row r="104" spans="1:15" x14ac:dyDescent="0.25">
      <c r="A104" s="6">
        <v>703032572</v>
      </c>
      <c r="B104" s="45" t="s">
        <v>1281</v>
      </c>
      <c r="C104" s="6">
        <v>7030</v>
      </c>
      <c r="D104" s="6">
        <v>351</v>
      </c>
      <c r="E104" s="7">
        <v>1925</v>
      </c>
      <c r="F104" s="6">
        <v>70490</v>
      </c>
      <c r="H104" s="73">
        <f t="shared" si="37"/>
        <v>1155</v>
      </c>
      <c r="I104" s="73">
        <f t="shared" si="38"/>
        <v>288.75</v>
      </c>
      <c r="K104" s="73">
        <f t="shared" si="23"/>
        <v>770</v>
      </c>
      <c r="L104" s="73">
        <f t="shared" si="39"/>
        <v>192.5</v>
      </c>
      <c r="N104" s="73">
        <f t="shared" si="24"/>
        <v>385</v>
      </c>
      <c r="O104" s="73">
        <f t="shared" si="40"/>
        <v>96.25</v>
      </c>
    </row>
    <row r="105" spans="1:15" x14ac:dyDescent="0.25">
      <c r="A105" s="74">
        <v>704050028</v>
      </c>
      <c r="B105" s="119" t="s">
        <v>1289</v>
      </c>
      <c r="C105" s="74">
        <v>7040</v>
      </c>
      <c r="D105" s="74">
        <v>611</v>
      </c>
      <c r="E105" s="120">
        <v>3534</v>
      </c>
      <c r="F105" s="74">
        <v>70552</v>
      </c>
      <c r="H105" s="73">
        <f t="shared" si="37"/>
        <v>2120.4</v>
      </c>
      <c r="I105" s="73">
        <f t="shared" si="38"/>
        <v>530.1</v>
      </c>
      <c r="K105" s="73">
        <f t="shared" si="23"/>
        <v>1413.6000000000001</v>
      </c>
      <c r="L105" s="73">
        <f t="shared" si="39"/>
        <v>353.40000000000003</v>
      </c>
      <c r="N105" s="73">
        <f t="shared" si="24"/>
        <v>706.80000000000007</v>
      </c>
      <c r="O105" s="73">
        <f t="shared" si="40"/>
        <v>176.70000000000002</v>
      </c>
    </row>
    <row r="106" spans="1:15" x14ac:dyDescent="0.25">
      <c r="A106" s="74">
        <v>703032570</v>
      </c>
      <c r="B106" s="119" t="s">
        <v>1300</v>
      </c>
      <c r="C106" s="74">
        <v>7030</v>
      </c>
      <c r="D106" s="74">
        <v>352</v>
      </c>
      <c r="E106" s="120">
        <v>2341</v>
      </c>
      <c r="F106" s="74">
        <v>72193</v>
      </c>
      <c r="H106" s="73">
        <f t="shared" ref="H106:H115" si="41">E106*0.6</f>
        <v>1404.6</v>
      </c>
      <c r="I106" s="73">
        <f t="shared" ref="I106:I115" si="42">H106*0.25</f>
        <v>351.15</v>
      </c>
      <c r="K106" s="73">
        <f t="shared" ref="K106:K115" si="43">E106*0.4</f>
        <v>936.40000000000009</v>
      </c>
      <c r="L106" s="73">
        <f t="shared" ref="L106:L115" si="44">K106*0.25</f>
        <v>234.10000000000002</v>
      </c>
      <c r="N106" s="73">
        <f t="shared" ref="N106:N115" si="45">E106*0.2</f>
        <v>468.20000000000005</v>
      </c>
      <c r="O106" s="73">
        <f t="shared" ref="O106:O115" si="46">N106*0.25</f>
        <v>117.05000000000001</v>
      </c>
    </row>
    <row r="107" spans="1:15" x14ac:dyDescent="0.25">
      <c r="A107" s="74">
        <v>705042498</v>
      </c>
      <c r="B107" s="119" t="s">
        <v>1322</v>
      </c>
      <c r="C107" s="74">
        <v>7050</v>
      </c>
      <c r="D107" s="74">
        <v>921</v>
      </c>
      <c r="E107" s="120">
        <v>937</v>
      </c>
      <c r="F107" s="74">
        <v>93971</v>
      </c>
      <c r="H107" s="73">
        <f t="shared" si="41"/>
        <v>562.19999999999993</v>
      </c>
      <c r="I107" s="73">
        <f t="shared" si="42"/>
        <v>140.54999999999998</v>
      </c>
      <c r="K107" s="73">
        <f t="shared" si="43"/>
        <v>374.8</v>
      </c>
      <c r="L107" s="73">
        <f t="shared" si="44"/>
        <v>93.7</v>
      </c>
      <c r="N107" s="73">
        <f t="shared" si="45"/>
        <v>187.4</v>
      </c>
      <c r="O107" s="73">
        <f t="shared" si="46"/>
        <v>46.85</v>
      </c>
    </row>
    <row r="108" spans="1:15" x14ac:dyDescent="0.25">
      <c r="A108" s="74">
        <v>702001125</v>
      </c>
      <c r="B108" s="119" t="s">
        <v>1323</v>
      </c>
      <c r="C108" s="74">
        <v>7020</v>
      </c>
      <c r="D108" s="74">
        <v>323</v>
      </c>
      <c r="E108" s="120">
        <v>9000</v>
      </c>
      <c r="F108" s="74">
        <v>75630</v>
      </c>
      <c r="H108" s="73">
        <f t="shared" si="41"/>
        <v>5400</v>
      </c>
      <c r="I108" s="73">
        <f t="shared" si="42"/>
        <v>1350</v>
      </c>
      <c r="K108" s="73">
        <f t="shared" si="43"/>
        <v>3600</v>
      </c>
      <c r="L108" s="73">
        <f t="shared" si="44"/>
        <v>900</v>
      </c>
      <c r="N108" s="73">
        <f t="shared" si="45"/>
        <v>1800</v>
      </c>
      <c r="O108" s="73">
        <f t="shared" si="46"/>
        <v>450</v>
      </c>
    </row>
    <row r="109" spans="1:15" x14ac:dyDescent="0.25">
      <c r="A109" s="74">
        <v>707029113</v>
      </c>
      <c r="B109" s="119" t="s">
        <v>1324</v>
      </c>
      <c r="C109" s="74">
        <v>7070</v>
      </c>
      <c r="D109" s="74">
        <v>340</v>
      </c>
      <c r="E109" s="120">
        <v>1145</v>
      </c>
      <c r="F109" s="74">
        <v>78014</v>
      </c>
      <c r="H109" s="73">
        <f t="shared" si="41"/>
        <v>687</v>
      </c>
      <c r="I109" s="73">
        <f t="shared" si="42"/>
        <v>171.75</v>
      </c>
      <c r="K109" s="73">
        <f t="shared" si="43"/>
        <v>458</v>
      </c>
      <c r="L109" s="73">
        <f t="shared" si="44"/>
        <v>114.5</v>
      </c>
      <c r="N109" s="73">
        <f t="shared" si="45"/>
        <v>229</v>
      </c>
      <c r="O109" s="73">
        <f t="shared" si="46"/>
        <v>57.25</v>
      </c>
    </row>
    <row r="110" spans="1:15" x14ac:dyDescent="0.25">
      <c r="A110" s="74">
        <v>704050130</v>
      </c>
      <c r="B110" s="119" t="s">
        <v>1325</v>
      </c>
      <c r="C110" s="74">
        <v>7040</v>
      </c>
      <c r="D110" s="74">
        <v>610</v>
      </c>
      <c r="E110" s="120">
        <v>6036</v>
      </c>
      <c r="F110" s="74">
        <v>73720</v>
      </c>
      <c r="H110" s="73">
        <f t="shared" si="41"/>
        <v>3621.6</v>
      </c>
      <c r="I110" s="73">
        <f t="shared" si="42"/>
        <v>905.4</v>
      </c>
      <c r="K110" s="73">
        <f t="shared" si="43"/>
        <v>2414.4</v>
      </c>
      <c r="L110" s="73">
        <f t="shared" si="44"/>
        <v>603.6</v>
      </c>
      <c r="N110" s="73">
        <f t="shared" si="45"/>
        <v>1207.2</v>
      </c>
      <c r="O110" s="73">
        <f t="shared" si="46"/>
        <v>301.8</v>
      </c>
    </row>
    <row r="111" spans="1:15" x14ac:dyDescent="0.25">
      <c r="A111" s="74">
        <v>610011130</v>
      </c>
      <c r="B111" s="119" t="s">
        <v>1326</v>
      </c>
      <c r="C111" s="74">
        <v>6100</v>
      </c>
      <c r="D111" s="74">
        <v>360</v>
      </c>
      <c r="E111" s="120">
        <v>6207</v>
      </c>
      <c r="F111" s="74">
        <v>64721</v>
      </c>
      <c r="H111" s="73">
        <f t="shared" si="41"/>
        <v>3724.2</v>
      </c>
      <c r="I111" s="73">
        <f t="shared" si="42"/>
        <v>931.05</v>
      </c>
      <c r="K111" s="73">
        <f t="shared" si="43"/>
        <v>2482.8000000000002</v>
      </c>
      <c r="L111" s="73">
        <f t="shared" si="44"/>
        <v>620.70000000000005</v>
      </c>
      <c r="N111" s="73">
        <f t="shared" si="45"/>
        <v>1241.4000000000001</v>
      </c>
      <c r="O111" s="73">
        <f t="shared" si="46"/>
        <v>310.35000000000002</v>
      </c>
    </row>
    <row r="112" spans="1:15" x14ac:dyDescent="0.25">
      <c r="A112" s="74">
        <v>703080612</v>
      </c>
      <c r="B112" s="119" t="s">
        <v>1327</v>
      </c>
      <c r="C112" s="74">
        <v>7030</v>
      </c>
      <c r="D112" s="74">
        <v>761</v>
      </c>
      <c r="E112" s="120">
        <v>1370</v>
      </c>
      <c r="F112" s="74">
        <v>64999</v>
      </c>
      <c r="H112" s="73">
        <f t="shared" si="41"/>
        <v>822</v>
      </c>
      <c r="I112" s="73">
        <f t="shared" si="42"/>
        <v>205.5</v>
      </c>
      <c r="K112" s="73">
        <f t="shared" si="43"/>
        <v>548</v>
      </c>
      <c r="L112" s="73">
        <f t="shared" si="44"/>
        <v>137</v>
      </c>
      <c r="N112" s="73">
        <f t="shared" si="45"/>
        <v>274</v>
      </c>
      <c r="O112" s="73">
        <f t="shared" si="46"/>
        <v>68.5</v>
      </c>
    </row>
    <row r="113" spans="1:15" x14ac:dyDescent="0.25">
      <c r="A113" s="74">
        <v>702001140</v>
      </c>
      <c r="B113" s="119" t="s">
        <v>1328</v>
      </c>
      <c r="C113" s="74">
        <v>7020</v>
      </c>
      <c r="D113" s="74">
        <v>320</v>
      </c>
      <c r="E113" s="120">
        <v>348</v>
      </c>
      <c r="F113" s="74">
        <v>77081</v>
      </c>
      <c r="H113" s="73">
        <f t="shared" si="41"/>
        <v>208.79999999999998</v>
      </c>
      <c r="I113" s="73">
        <f t="shared" si="42"/>
        <v>52.199999999999996</v>
      </c>
      <c r="K113" s="73">
        <f t="shared" si="43"/>
        <v>139.20000000000002</v>
      </c>
      <c r="L113" s="73">
        <f t="shared" si="44"/>
        <v>34.800000000000004</v>
      </c>
      <c r="N113" s="73">
        <f t="shared" si="45"/>
        <v>69.600000000000009</v>
      </c>
      <c r="O113" s="73">
        <f t="shared" si="46"/>
        <v>17.400000000000002</v>
      </c>
    </row>
    <row r="114" spans="1:15" x14ac:dyDescent="0.25">
      <c r="A114" s="74">
        <v>704050076</v>
      </c>
      <c r="B114" s="119" t="s">
        <v>1329</v>
      </c>
      <c r="C114" s="74">
        <v>7040</v>
      </c>
      <c r="D114" s="74">
        <v>610</v>
      </c>
      <c r="E114" s="120">
        <v>3188</v>
      </c>
      <c r="F114" s="74" t="s">
        <v>1330</v>
      </c>
      <c r="H114" s="73">
        <f t="shared" si="41"/>
        <v>1912.8</v>
      </c>
      <c r="I114" s="73">
        <f t="shared" si="42"/>
        <v>478.2</v>
      </c>
      <c r="K114" s="73">
        <f t="shared" si="43"/>
        <v>1275.2</v>
      </c>
      <c r="L114" s="73">
        <f t="shared" si="44"/>
        <v>318.8</v>
      </c>
      <c r="N114" s="73">
        <f t="shared" si="45"/>
        <v>637.6</v>
      </c>
      <c r="O114" s="73">
        <f t="shared" si="46"/>
        <v>159.4</v>
      </c>
    </row>
    <row r="115" spans="1:15" x14ac:dyDescent="0.25">
      <c r="A115" s="74">
        <v>704050075</v>
      </c>
      <c r="B115" s="119" t="s">
        <v>1331</v>
      </c>
      <c r="C115" s="74">
        <v>7040</v>
      </c>
      <c r="D115" s="74">
        <v>610</v>
      </c>
      <c r="E115" s="120">
        <v>3188</v>
      </c>
      <c r="F115" s="74" t="s">
        <v>1332</v>
      </c>
      <c r="H115" s="73">
        <f t="shared" si="41"/>
        <v>1912.8</v>
      </c>
      <c r="I115" s="73">
        <f t="shared" si="42"/>
        <v>478.2</v>
      </c>
      <c r="K115" s="73">
        <f t="shared" si="43"/>
        <v>1275.2</v>
      </c>
      <c r="L115" s="73">
        <f t="shared" si="44"/>
        <v>318.8</v>
      </c>
      <c r="N115" s="73">
        <f t="shared" si="45"/>
        <v>637.6</v>
      </c>
      <c r="O115" s="73">
        <f t="shared" si="46"/>
        <v>159.4</v>
      </c>
    </row>
  </sheetData>
  <sortState xmlns:xlrd2="http://schemas.microsoft.com/office/spreadsheetml/2017/richdata2" ref="A5:O10">
    <sortCondition ref="A5:A10"/>
  </sortState>
  <mergeCells count="12">
    <mergeCell ref="F2:F4"/>
    <mergeCell ref="A2:A4"/>
    <mergeCell ref="B2:B4"/>
    <mergeCell ref="C2:C4"/>
    <mergeCell ref="D2:D4"/>
    <mergeCell ref="E2:E4"/>
    <mergeCell ref="K2:K4"/>
    <mergeCell ref="L2:L4"/>
    <mergeCell ref="N2:N4"/>
    <mergeCell ref="O2:O4"/>
    <mergeCell ref="H2:H4"/>
    <mergeCell ref="I2:I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44"/>
  <sheetViews>
    <sheetView workbookViewId="0">
      <pane xSplit="1" ySplit="4" topLeftCell="B938" activePane="bottomRight" state="frozen"/>
      <selection activeCell="B44" sqref="B44"/>
      <selection pane="topRight" activeCell="B44" sqref="B44"/>
      <selection pane="bottomLeft" activeCell="B44" sqref="B44"/>
      <selection pane="bottomRight"/>
    </sheetView>
  </sheetViews>
  <sheetFormatPr defaultRowHeight="15" x14ac:dyDescent="0.25"/>
  <cols>
    <col min="1" max="1" width="12.140625" bestFit="1" customWidth="1"/>
    <col min="2" max="2" width="43.5703125" bestFit="1" customWidth="1"/>
    <col min="3" max="3" width="5.28515625" bestFit="1" customWidth="1"/>
    <col min="4" max="4" width="9.28515625" bestFit="1" customWidth="1"/>
    <col min="5" max="5" width="11.7109375" style="2" customWidth="1"/>
    <col min="6" max="6" width="10.85546875" style="4" customWidth="1"/>
    <col min="7" max="7" width="3" style="2" customWidth="1"/>
    <col min="8" max="8" width="9.28515625" style="2" customWidth="1"/>
    <col min="9" max="9" width="10.140625" style="2" bestFit="1" customWidth="1"/>
    <col min="10" max="10" width="3" style="2" customWidth="1"/>
    <col min="11" max="11" width="9.140625" style="2"/>
    <col min="12" max="12" width="11.7109375" style="2" customWidth="1"/>
    <col min="13" max="13" width="3" style="2" customWidth="1"/>
    <col min="14" max="14" width="9.140625" style="2"/>
    <col min="15" max="15" width="11.7109375" style="2" customWidth="1"/>
  </cols>
  <sheetData>
    <row r="1" spans="1:15" x14ac:dyDescent="0.25">
      <c r="A1" s="122" t="s">
        <v>1319</v>
      </c>
    </row>
    <row r="2" spans="1:15" ht="15" customHeight="1" x14ac:dyDescent="0.25">
      <c r="A2" s="176" t="s">
        <v>903</v>
      </c>
      <c r="B2" s="176" t="s">
        <v>904</v>
      </c>
      <c r="C2" s="176" t="s">
        <v>905</v>
      </c>
      <c r="D2" s="176" t="s">
        <v>906</v>
      </c>
      <c r="E2" s="175" t="s">
        <v>913</v>
      </c>
      <c r="F2" s="177" t="s">
        <v>907</v>
      </c>
      <c r="H2" s="175" t="s">
        <v>1036</v>
      </c>
      <c r="I2" s="175" t="s">
        <v>908</v>
      </c>
      <c r="K2" s="175" t="s">
        <v>909</v>
      </c>
      <c r="L2" s="175" t="s">
        <v>910</v>
      </c>
      <c r="N2" s="175" t="s">
        <v>911</v>
      </c>
      <c r="O2" s="175" t="s">
        <v>912</v>
      </c>
    </row>
    <row r="3" spans="1:15" x14ac:dyDescent="0.25">
      <c r="A3" s="176"/>
      <c r="B3" s="176"/>
      <c r="C3" s="176"/>
      <c r="D3" s="176"/>
      <c r="E3" s="175"/>
      <c r="F3" s="177"/>
      <c r="H3" s="175"/>
      <c r="I3" s="175"/>
      <c r="K3" s="175"/>
      <c r="L3" s="175"/>
      <c r="N3" s="175"/>
      <c r="O3" s="175"/>
    </row>
    <row r="4" spans="1:15" s="1" customFormat="1" x14ac:dyDescent="0.25">
      <c r="A4" s="176"/>
      <c r="B4" s="176"/>
      <c r="C4" s="176"/>
      <c r="D4" s="176"/>
      <c r="E4" s="175"/>
      <c r="F4" s="177"/>
      <c r="G4" s="3"/>
      <c r="H4" s="175"/>
      <c r="I4" s="175"/>
      <c r="J4" s="3"/>
      <c r="K4" s="175"/>
      <c r="L4" s="175"/>
      <c r="M4" s="3"/>
      <c r="N4" s="175"/>
      <c r="O4" s="175"/>
    </row>
    <row r="5" spans="1:15" x14ac:dyDescent="0.25">
      <c r="A5">
        <v>710010001</v>
      </c>
      <c r="B5" t="s">
        <v>3</v>
      </c>
      <c r="C5">
        <v>7100</v>
      </c>
      <c r="D5">
        <v>301</v>
      </c>
      <c r="E5" s="2">
        <v>256</v>
      </c>
      <c r="F5" s="4">
        <v>83880</v>
      </c>
      <c r="H5" s="2">
        <f>E5*0.6</f>
        <v>153.6</v>
      </c>
      <c r="I5" s="2">
        <f t="shared" ref="I5:I68" si="0">H5*0.25</f>
        <v>38.4</v>
      </c>
      <c r="K5" s="2">
        <f t="shared" ref="K5:K68" si="1">E5*0.4</f>
        <v>102.4</v>
      </c>
      <c r="L5" s="2">
        <f t="shared" ref="L5:L68" si="2">K5*0.25</f>
        <v>25.6</v>
      </c>
      <c r="N5" s="2">
        <f t="shared" ref="N5:N68" si="3">E5*0.2</f>
        <v>51.2</v>
      </c>
      <c r="O5" s="2">
        <f t="shared" ref="O5:O68" si="4">N5*0.25</f>
        <v>12.8</v>
      </c>
    </row>
    <row r="6" spans="1:15" x14ac:dyDescent="0.25">
      <c r="A6">
        <v>710010002</v>
      </c>
      <c r="B6" t="s">
        <v>4</v>
      </c>
      <c r="C6">
        <v>7100</v>
      </c>
      <c r="D6">
        <v>301</v>
      </c>
      <c r="E6" s="2">
        <v>631</v>
      </c>
      <c r="F6" s="4">
        <v>82731</v>
      </c>
      <c r="H6" s="2">
        <f t="shared" ref="H6:H69" si="5">E6*0.6</f>
        <v>378.59999999999997</v>
      </c>
      <c r="I6" s="2">
        <f t="shared" si="0"/>
        <v>94.649999999999991</v>
      </c>
      <c r="K6" s="2">
        <f t="shared" si="1"/>
        <v>252.4</v>
      </c>
      <c r="L6" s="2">
        <f t="shared" si="2"/>
        <v>63.1</v>
      </c>
      <c r="N6" s="2">
        <f t="shared" si="3"/>
        <v>126.2</v>
      </c>
      <c r="O6" s="2">
        <f t="shared" si="4"/>
        <v>31.55</v>
      </c>
    </row>
    <row r="7" spans="1:15" x14ac:dyDescent="0.25">
      <c r="A7">
        <v>710010903</v>
      </c>
      <c r="B7" t="s">
        <v>5</v>
      </c>
      <c r="C7">
        <v>7100</v>
      </c>
      <c r="D7">
        <v>301</v>
      </c>
      <c r="E7" s="2">
        <v>119</v>
      </c>
      <c r="F7" s="4">
        <v>82951</v>
      </c>
      <c r="H7" s="2">
        <f>E7*0.6</f>
        <v>71.399999999999991</v>
      </c>
      <c r="I7" s="2">
        <f t="shared" si="0"/>
        <v>17.849999999999998</v>
      </c>
      <c r="K7" s="2">
        <f t="shared" si="1"/>
        <v>47.6</v>
      </c>
      <c r="L7" s="2">
        <f t="shared" si="2"/>
        <v>11.9</v>
      </c>
      <c r="N7" s="2">
        <f t="shared" si="3"/>
        <v>23.8</v>
      </c>
      <c r="O7" s="2">
        <f t="shared" si="4"/>
        <v>5.95</v>
      </c>
    </row>
    <row r="8" spans="1:15" x14ac:dyDescent="0.25">
      <c r="A8">
        <v>710010904</v>
      </c>
      <c r="B8" t="s">
        <v>6</v>
      </c>
      <c r="C8">
        <v>7100</v>
      </c>
      <c r="D8">
        <v>301</v>
      </c>
      <c r="E8" s="2">
        <v>119</v>
      </c>
      <c r="F8" s="4">
        <v>82951</v>
      </c>
      <c r="H8" s="2">
        <f t="shared" si="5"/>
        <v>71.399999999999991</v>
      </c>
      <c r="I8" s="2">
        <f t="shared" si="0"/>
        <v>17.849999999999998</v>
      </c>
      <c r="K8" s="2">
        <f t="shared" si="1"/>
        <v>47.6</v>
      </c>
      <c r="L8" s="2">
        <f t="shared" si="2"/>
        <v>11.9</v>
      </c>
      <c r="N8" s="2">
        <f t="shared" si="3"/>
        <v>23.8</v>
      </c>
      <c r="O8" s="2">
        <f t="shared" si="4"/>
        <v>5.95</v>
      </c>
    </row>
    <row r="9" spans="1:15" x14ac:dyDescent="0.25">
      <c r="A9">
        <v>710010905</v>
      </c>
      <c r="B9" t="s">
        <v>7</v>
      </c>
      <c r="C9">
        <v>7100</v>
      </c>
      <c r="D9">
        <v>301</v>
      </c>
      <c r="E9" s="2">
        <v>103</v>
      </c>
      <c r="F9" s="4">
        <v>83735</v>
      </c>
      <c r="H9" s="2">
        <f t="shared" si="5"/>
        <v>61.8</v>
      </c>
      <c r="I9" s="2">
        <f t="shared" si="0"/>
        <v>15.45</v>
      </c>
      <c r="K9" s="2">
        <f t="shared" si="1"/>
        <v>41.2</v>
      </c>
      <c r="L9" s="2">
        <f t="shared" si="2"/>
        <v>10.3</v>
      </c>
      <c r="N9" s="2">
        <f t="shared" si="3"/>
        <v>20.6</v>
      </c>
      <c r="O9" s="2">
        <f t="shared" si="4"/>
        <v>5.15</v>
      </c>
    </row>
    <row r="10" spans="1:15" x14ac:dyDescent="0.25">
      <c r="A10">
        <v>710010906</v>
      </c>
      <c r="B10" t="s">
        <v>8</v>
      </c>
      <c r="C10">
        <v>7100</v>
      </c>
      <c r="D10">
        <v>301</v>
      </c>
      <c r="E10" s="2">
        <v>82</v>
      </c>
      <c r="F10" s="4">
        <v>82945</v>
      </c>
      <c r="H10" s="2">
        <f t="shared" si="5"/>
        <v>49.199999999999996</v>
      </c>
      <c r="I10" s="2">
        <f t="shared" si="0"/>
        <v>12.299999999999999</v>
      </c>
      <c r="K10" s="2">
        <f t="shared" si="1"/>
        <v>32.800000000000004</v>
      </c>
      <c r="L10" s="2">
        <f t="shared" si="2"/>
        <v>8.2000000000000011</v>
      </c>
      <c r="N10" s="2">
        <f t="shared" si="3"/>
        <v>16.400000000000002</v>
      </c>
      <c r="O10" s="2">
        <f t="shared" si="4"/>
        <v>4.1000000000000005</v>
      </c>
    </row>
    <row r="11" spans="1:15" x14ac:dyDescent="0.25">
      <c r="A11">
        <v>710010907</v>
      </c>
      <c r="B11" t="s">
        <v>9</v>
      </c>
      <c r="C11">
        <v>7100</v>
      </c>
      <c r="D11">
        <v>302</v>
      </c>
      <c r="E11" s="2">
        <v>74</v>
      </c>
      <c r="F11" s="4">
        <v>86431</v>
      </c>
      <c r="H11" s="2">
        <f t="shared" si="5"/>
        <v>44.4</v>
      </c>
      <c r="I11" s="2">
        <f t="shared" si="0"/>
        <v>11.1</v>
      </c>
      <c r="K11" s="2">
        <f t="shared" si="1"/>
        <v>29.6</v>
      </c>
      <c r="L11" s="2">
        <f t="shared" si="2"/>
        <v>7.4</v>
      </c>
      <c r="N11" s="2">
        <f t="shared" si="3"/>
        <v>14.8</v>
      </c>
      <c r="O11" s="2">
        <f t="shared" si="4"/>
        <v>3.7</v>
      </c>
    </row>
    <row r="12" spans="1:15" x14ac:dyDescent="0.25">
      <c r="A12">
        <v>710010915</v>
      </c>
      <c r="B12" t="s">
        <v>10</v>
      </c>
      <c r="C12">
        <v>7100</v>
      </c>
      <c r="D12">
        <v>301</v>
      </c>
      <c r="E12" s="2">
        <v>142</v>
      </c>
      <c r="F12" s="4">
        <v>82951</v>
      </c>
      <c r="H12" s="2">
        <f t="shared" si="5"/>
        <v>85.2</v>
      </c>
      <c r="I12" s="2">
        <f t="shared" si="0"/>
        <v>21.3</v>
      </c>
      <c r="K12" s="2">
        <f t="shared" si="1"/>
        <v>56.800000000000004</v>
      </c>
      <c r="L12" s="2">
        <f t="shared" si="2"/>
        <v>14.200000000000001</v>
      </c>
      <c r="N12" s="2">
        <f t="shared" si="3"/>
        <v>28.400000000000002</v>
      </c>
      <c r="O12" s="2">
        <f t="shared" si="4"/>
        <v>7.1000000000000005</v>
      </c>
    </row>
    <row r="13" spans="1:15" x14ac:dyDescent="0.25">
      <c r="A13">
        <v>710010917</v>
      </c>
      <c r="B13" t="s">
        <v>11</v>
      </c>
      <c r="C13">
        <v>7100</v>
      </c>
      <c r="D13">
        <v>301</v>
      </c>
      <c r="E13" s="2">
        <v>112</v>
      </c>
      <c r="F13" s="4">
        <v>82950</v>
      </c>
      <c r="H13" s="2">
        <f t="shared" si="5"/>
        <v>67.2</v>
      </c>
      <c r="I13" s="2">
        <f t="shared" si="0"/>
        <v>16.8</v>
      </c>
      <c r="K13" s="2">
        <f t="shared" si="1"/>
        <v>44.800000000000004</v>
      </c>
      <c r="L13" s="2">
        <f t="shared" si="2"/>
        <v>11.200000000000001</v>
      </c>
      <c r="N13" s="2">
        <f t="shared" si="3"/>
        <v>22.400000000000002</v>
      </c>
      <c r="O13" s="2">
        <f t="shared" si="4"/>
        <v>5.6000000000000005</v>
      </c>
    </row>
    <row r="14" spans="1:15" x14ac:dyDescent="0.25">
      <c r="A14">
        <v>710010921</v>
      </c>
      <c r="B14" t="s">
        <v>12</v>
      </c>
      <c r="C14">
        <v>7100</v>
      </c>
      <c r="D14">
        <v>301</v>
      </c>
      <c r="E14" s="2">
        <v>56</v>
      </c>
      <c r="F14" s="4">
        <v>84132</v>
      </c>
      <c r="H14" s="2">
        <f t="shared" si="5"/>
        <v>33.6</v>
      </c>
      <c r="I14" s="2">
        <f t="shared" si="0"/>
        <v>8.4</v>
      </c>
      <c r="K14" s="2">
        <f t="shared" si="1"/>
        <v>22.400000000000002</v>
      </c>
      <c r="L14" s="2">
        <f t="shared" si="2"/>
        <v>5.6000000000000005</v>
      </c>
      <c r="N14" s="2">
        <f t="shared" si="3"/>
        <v>11.200000000000001</v>
      </c>
      <c r="O14" s="2">
        <f t="shared" si="4"/>
        <v>2.8000000000000003</v>
      </c>
    </row>
    <row r="15" spans="1:15" x14ac:dyDescent="0.25">
      <c r="A15">
        <v>710010923</v>
      </c>
      <c r="B15" t="s">
        <v>13</v>
      </c>
      <c r="C15">
        <v>7100</v>
      </c>
      <c r="D15">
        <v>301</v>
      </c>
      <c r="E15" s="2">
        <v>70</v>
      </c>
      <c r="F15" s="4">
        <v>84520</v>
      </c>
      <c r="H15" s="2">
        <f t="shared" si="5"/>
        <v>42</v>
      </c>
      <c r="I15" s="2">
        <f t="shared" si="0"/>
        <v>10.5</v>
      </c>
      <c r="K15" s="2">
        <f t="shared" si="1"/>
        <v>28</v>
      </c>
      <c r="L15" s="2">
        <f t="shared" si="2"/>
        <v>7</v>
      </c>
      <c r="N15" s="2">
        <f t="shared" si="3"/>
        <v>14</v>
      </c>
      <c r="O15" s="2">
        <f t="shared" si="4"/>
        <v>3.5</v>
      </c>
    </row>
    <row r="16" spans="1:15" x14ac:dyDescent="0.25">
      <c r="A16">
        <v>710010924</v>
      </c>
      <c r="B16" t="s">
        <v>14</v>
      </c>
      <c r="C16">
        <v>7100</v>
      </c>
      <c r="D16">
        <v>301</v>
      </c>
      <c r="E16" s="2">
        <v>51</v>
      </c>
      <c r="F16" s="4">
        <v>82947</v>
      </c>
      <c r="H16" s="2">
        <f t="shared" si="5"/>
        <v>30.599999999999998</v>
      </c>
      <c r="I16" s="2">
        <f t="shared" si="0"/>
        <v>7.6499999999999995</v>
      </c>
      <c r="K16" s="2">
        <f t="shared" si="1"/>
        <v>20.400000000000002</v>
      </c>
      <c r="L16" s="2">
        <f t="shared" si="2"/>
        <v>5.1000000000000005</v>
      </c>
      <c r="N16" s="2">
        <f t="shared" si="3"/>
        <v>10.200000000000001</v>
      </c>
      <c r="O16" s="2">
        <f t="shared" si="4"/>
        <v>2.5500000000000003</v>
      </c>
    </row>
    <row r="17" spans="1:15" x14ac:dyDescent="0.25">
      <c r="A17">
        <v>710010925</v>
      </c>
      <c r="B17" t="s">
        <v>15</v>
      </c>
      <c r="C17">
        <v>7100</v>
      </c>
      <c r="D17">
        <v>301</v>
      </c>
      <c r="E17" s="2">
        <v>51</v>
      </c>
      <c r="F17" s="4">
        <v>82947</v>
      </c>
      <c r="H17" s="2">
        <f t="shared" si="5"/>
        <v>30.599999999999998</v>
      </c>
      <c r="I17" s="2">
        <f t="shared" si="0"/>
        <v>7.6499999999999995</v>
      </c>
      <c r="K17" s="2">
        <f t="shared" si="1"/>
        <v>20.400000000000002</v>
      </c>
      <c r="L17" s="2">
        <f t="shared" si="2"/>
        <v>5.1000000000000005</v>
      </c>
      <c r="N17" s="2">
        <f t="shared" si="3"/>
        <v>10.200000000000001</v>
      </c>
      <c r="O17" s="2">
        <f t="shared" si="4"/>
        <v>2.5500000000000003</v>
      </c>
    </row>
    <row r="18" spans="1:15" x14ac:dyDescent="0.25">
      <c r="A18">
        <v>710010930</v>
      </c>
      <c r="B18" t="s">
        <v>16</v>
      </c>
      <c r="C18">
        <v>7100</v>
      </c>
      <c r="D18">
        <v>301</v>
      </c>
      <c r="E18" s="2">
        <v>144</v>
      </c>
      <c r="F18" s="4">
        <v>82150</v>
      </c>
      <c r="H18" s="2">
        <f t="shared" si="5"/>
        <v>86.399999999999991</v>
      </c>
      <c r="I18" s="2">
        <f t="shared" si="0"/>
        <v>21.599999999999998</v>
      </c>
      <c r="K18" s="2">
        <f t="shared" si="1"/>
        <v>57.6</v>
      </c>
      <c r="L18" s="2">
        <f t="shared" si="2"/>
        <v>14.4</v>
      </c>
      <c r="N18" s="2">
        <f t="shared" si="3"/>
        <v>28.8</v>
      </c>
      <c r="O18" s="2">
        <f t="shared" si="4"/>
        <v>7.2</v>
      </c>
    </row>
    <row r="19" spans="1:15" x14ac:dyDescent="0.25">
      <c r="A19">
        <v>710010932</v>
      </c>
      <c r="B19" t="s">
        <v>17</v>
      </c>
      <c r="C19">
        <v>7100</v>
      </c>
      <c r="D19">
        <v>301</v>
      </c>
      <c r="E19" s="2">
        <v>86</v>
      </c>
      <c r="F19" s="4">
        <v>82010</v>
      </c>
      <c r="H19" s="2">
        <f t="shared" si="5"/>
        <v>51.6</v>
      </c>
      <c r="I19" s="2">
        <f t="shared" si="0"/>
        <v>12.9</v>
      </c>
      <c r="K19" s="2">
        <f t="shared" si="1"/>
        <v>34.4</v>
      </c>
      <c r="L19" s="2">
        <f t="shared" si="2"/>
        <v>8.6</v>
      </c>
      <c r="N19" s="2">
        <f t="shared" si="3"/>
        <v>17.2</v>
      </c>
      <c r="O19" s="2">
        <f t="shared" si="4"/>
        <v>4.3</v>
      </c>
    </row>
    <row r="20" spans="1:15" x14ac:dyDescent="0.25">
      <c r="A20">
        <v>710010933</v>
      </c>
      <c r="B20" t="s">
        <v>18</v>
      </c>
      <c r="C20">
        <v>7100</v>
      </c>
      <c r="D20">
        <v>301</v>
      </c>
      <c r="E20" s="2">
        <v>297</v>
      </c>
      <c r="F20" s="4">
        <v>80053</v>
      </c>
      <c r="H20" s="2">
        <f t="shared" si="5"/>
        <v>178.2</v>
      </c>
      <c r="I20" s="2">
        <f t="shared" si="0"/>
        <v>44.55</v>
      </c>
      <c r="K20" s="2">
        <f t="shared" si="1"/>
        <v>118.80000000000001</v>
      </c>
      <c r="L20" s="2">
        <f t="shared" si="2"/>
        <v>29.700000000000003</v>
      </c>
      <c r="N20" s="2">
        <f t="shared" si="3"/>
        <v>59.400000000000006</v>
      </c>
      <c r="O20" s="2">
        <f t="shared" si="4"/>
        <v>14.850000000000001</v>
      </c>
    </row>
    <row r="21" spans="1:15" x14ac:dyDescent="0.25">
      <c r="A21">
        <v>710010934</v>
      </c>
      <c r="B21" t="s">
        <v>19</v>
      </c>
      <c r="C21">
        <v>7100</v>
      </c>
      <c r="D21">
        <v>301</v>
      </c>
      <c r="E21" s="2">
        <v>70</v>
      </c>
      <c r="F21" s="4">
        <v>84155</v>
      </c>
      <c r="H21" s="2">
        <f t="shared" si="5"/>
        <v>42</v>
      </c>
      <c r="I21" s="2">
        <f t="shared" si="0"/>
        <v>10.5</v>
      </c>
      <c r="K21" s="2">
        <f t="shared" si="1"/>
        <v>28</v>
      </c>
      <c r="L21" s="2">
        <f t="shared" si="2"/>
        <v>7</v>
      </c>
      <c r="N21" s="2">
        <f t="shared" si="3"/>
        <v>14</v>
      </c>
      <c r="O21" s="2">
        <f t="shared" si="4"/>
        <v>3.5</v>
      </c>
    </row>
    <row r="22" spans="1:15" x14ac:dyDescent="0.25">
      <c r="A22">
        <v>710010935</v>
      </c>
      <c r="B22" t="s">
        <v>20</v>
      </c>
      <c r="C22">
        <v>7100</v>
      </c>
      <c r="D22">
        <v>301</v>
      </c>
      <c r="E22" s="2">
        <v>71</v>
      </c>
      <c r="F22" s="4">
        <v>82040</v>
      </c>
      <c r="H22" s="2">
        <f t="shared" si="5"/>
        <v>42.6</v>
      </c>
      <c r="I22" s="2">
        <f t="shared" si="0"/>
        <v>10.65</v>
      </c>
      <c r="K22" s="2">
        <f t="shared" si="1"/>
        <v>28.400000000000002</v>
      </c>
      <c r="L22" s="2">
        <f t="shared" si="2"/>
        <v>7.1000000000000005</v>
      </c>
      <c r="N22" s="2">
        <f t="shared" si="3"/>
        <v>14.200000000000001</v>
      </c>
      <c r="O22" s="2">
        <f t="shared" si="4"/>
        <v>3.5500000000000003</v>
      </c>
    </row>
    <row r="23" spans="1:15" x14ac:dyDescent="0.25">
      <c r="A23">
        <v>710010936</v>
      </c>
      <c r="B23" t="s">
        <v>21</v>
      </c>
      <c r="C23">
        <v>7100</v>
      </c>
      <c r="D23">
        <v>301</v>
      </c>
      <c r="E23" s="2">
        <v>64</v>
      </c>
      <c r="F23" s="4">
        <v>82310</v>
      </c>
      <c r="H23" s="2">
        <f t="shared" si="5"/>
        <v>38.4</v>
      </c>
      <c r="I23" s="2">
        <f t="shared" si="0"/>
        <v>9.6</v>
      </c>
      <c r="K23" s="2">
        <f t="shared" si="1"/>
        <v>25.6</v>
      </c>
      <c r="L23" s="2">
        <f t="shared" si="2"/>
        <v>6.4</v>
      </c>
      <c r="N23" s="2">
        <f t="shared" si="3"/>
        <v>12.8</v>
      </c>
      <c r="O23" s="2">
        <f t="shared" si="4"/>
        <v>3.2</v>
      </c>
    </row>
    <row r="24" spans="1:15" x14ac:dyDescent="0.25">
      <c r="A24">
        <v>710010938</v>
      </c>
      <c r="B24" t="s">
        <v>22</v>
      </c>
      <c r="C24">
        <v>7100</v>
      </c>
      <c r="D24">
        <v>301</v>
      </c>
      <c r="E24" s="2">
        <v>49</v>
      </c>
      <c r="F24" s="4">
        <v>82465</v>
      </c>
      <c r="H24" s="2">
        <f t="shared" si="5"/>
        <v>29.4</v>
      </c>
      <c r="I24" s="2">
        <f t="shared" si="0"/>
        <v>7.35</v>
      </c>
      <c r="K24" s="2">
        <f t="shared" si="1"/>
        <v>19.600000000000001</v>
      </c>
      <c r="L24" s="2">
        <f t="shared" si="2"/>
        <v>4.9000000000000004</v>
      </c>
      <c r="N24" s="2">
        <f t="shared" si="3"/>
        <v>9.8000000000000007</v>
      </c>
      <c r="O24" s="2">
        <f t="shared" si="4"/>
        <v>2.4500000000000002</v>
      </c>
    </row>
    <row r="25" spans="1:15" x14ac:dyDescent="0.25">
      <c r="A25">
        <v>710010941</v>
      </c>
      <c r="B25" t="s">
        <v>23</v>
      </c>
      <c r="C25">
        <v>7100</v>
      </c>
      <c r="D25">
        <v>301</v>
      </c>
      <c r="E25" s="2">
        <v>70</v>
      </c>
      <c r="F25" s="4">
        <v>84550</v>
      </c>
      <c r="H25" s="2">
        <f t="shared" si="5"/>
        <v>42</v>
      </c>
      <c r="I25" s="2">
        <f t="shared" si="0"/>
        <v>10.5</v>
      </c>
      <c r="K25" s="2">
        <f t="shared" si="1"/>
        <v>28</v>
      </c>
      <c r="L25" s="2">
        <f t="shared" si="2"/>
        <v>7</v>
      </c>
      <c r="N25" s="2">
        <f t="shared" si="3"/>
        <v>14</v>
      </c>
      <c r="O25" s="2">
        <f t="shared" si="4"/>
        <v>3.5</v>
      </c>
    </row>
    <row r="26" spans="1:15" x14ac:dyDescent="0.25">
      <c r="A26">
        <v>710010942</v>
      </c>
      <c r="B26" t="s">
        <v>24</v>
      </c>
      <c r="C26">
        <v>7100</v>
      </c>
      <c r="D26">
        <v>301</v>
      </c>
      <c r="E26" s="2">
        <v>67</v>
      </c>
      <c r="F26" s="4">
        <v>82565</v>
      </c>
      <c r="H26" s="2">
        <f t="shared" si="5"/>
        <v>40.199999999999996</v>
      </c>
      <c r="I26" s="2">
        <f t="shared" si="0"/>
        <v>10.049999999999999</v>
      </c>
      <c r="K26" s="2">
        <f t="shared" si="1"/>
        <v>26.8</v>
      </c>
      <c r="L26" s="2">
        <f t="shared" si="2"/>
        <v>6.7</v>
      </c>
      <c r="N26" s="2">
        <f t="shared" si="3"/>
        <v>13.4</v>
      </c>
      <c r="O26" s="2">
        <f t="shared" si="4"/>
        <v>3.35</v>
      </c>
    </row>
    <row r="27" spans="1:15" x14ac:dyDescent="0.25">
      <c r="A27">
        <v>710010943</v>
      </c>
      <c r="B27" t="s">
        <v>25</v>
      </c>
      <c r="C27">
        <v>7100</v>
      </c>
      <c r="D27">
        <v>301</v>
      </c>
      <c r="E27" s="2">
        <v>82</v>
      </c>
      <c r="F27" s="4">
        <v>82248</v>
      </c>
      <c r="H27" s="2">
        <f t="shared" si="5"/>
        <v>49.199999999999996</v>
      </c>
      <c r="I27" s="2">
        <f t="shared" si="0"/>
        <v>12.299999999999999</v>
      </c>
      <c r="K27" s="2">
        <f t="shared" si="1"/>
        <v>32.800000000000004</v>
      </c>
      <c r="L27" s="2">
        <f t="shared" si="2"/>
        <v>8.2000000000000011</v>
      </c>
      <c r="N27" s="2">
        <f t="shared" si="3"/>
        <v>16.400000000000002</v>
      </c>
      <c r="O27" s="2">
        <f t="shared" si="4"/>
        <v>4.1000000000000005</v>
      </c>
    </row>
    <row r="28" spans="1:15" x14ac:dyDescent="0.25">
      <c r="A28">
        <v>710010944</v>
      </c>
      <c r="B28" t="s">
        <v>26</v>
      </c>
      <c r="C28">
        <v>7100</v>
      </c>
      <c r="D28">
        <v>301</v>
      </c>
      <c r="E28" s="2">
        <v>69</v>
      </c>
      <c r="F28" s="4">
        <v>82247</v>
      </c>
      <c r="H28" s="2">
        <f t="shared" si="5"/>
        <v>41.4</v>
      </c>
      <c r="I28" s="2">
        <f t="shared" si="0"/>
        <v>10.35</v>
      </c>
      <c r="K28" s="2">
        <f t="shared" si="1"/>
        <v>27.6</v>
      </c>
      <c r="L28" s="2">
        <f t="shared" si="2"/>
        <v>6.9</v>
      </c>
      <c r="N28" s="2">
        <f t="shared" si="3"/>
        <v>13.8</v>
      </c>
      <c r="O28" s="2">
        <f t="shared" si="4"/>
        <v>3.45</v>
      </c>
    </row>
    <row r="29" spans="1:15" x14ac:dyDescent="0.25">
      <c r="A29">
        <v>710010945</v>
      </c>
      <c r="B29" t="s">
        <v>27</v>
      </c>
      <c r="C29">
        <v>7100</v>
      </c>
      <c r="D29">
        <v>301</v>
      </c>
      <c r="E29" s="2">
        <v>108</v>
      </c>
      <c r="F29" s="4">
        <v>84075</v>
      </c>
      <c r="H29" s="2">
        <f t="shared" si="5"/>
        <v>64.8</v>
      </c>
      <c r="I29" s="2">
        <f t="shared" si="0"/>
        <v>16.2</v>
      </c>
      <c r="K29" s="2">
        <f t="shared" si="1"/>
        <v>43.2</v>
      </c>
      <c r="L29" s="2">
        <f t="shared" si="2"/>
        <v>10.8</v>
      </c>
      <c r="N29" s="2">
        <f t="shared" si="3"/>
        <v>21.6</v>
      </c>
      <c r="O29" s="2">
        <f t="shared" si="4"/>
        <v>5.4</v>
      </c>
    </row>
    <row r="30" spans="1:15" x14ac:dyDescent="0.25">
      <c r="A30">
        <v>710010946</v>
      </c>
      <c r="B30" t="s">
        <v>28</v>
      </c>
      <c r="C30">
        <v>7100</v>
      </c>
      <c r="D30">
        <v>301</v>
      </c>
      <c r="E30" s="2">
        <v>70</v>
      </c>
      <c r="F30" s="4">
        <v>83615</v>
      </c>
      <c r="H30" s="2">
        <f t="shared" si="5"/>
        <v>42</v>
      </c>
      <c r="I30" s="2">
        <f t="shared" si="0"/>
        <v>10.5</v>
      </c>
      <c r="K30" s="2">
        <f t="shared" si="1"/>
        <v>28</v>
      </c>
      <c r="L30" s="2">
        <f t="shared" si="2"/>
        <v>7</v>
      </c>
      <c r="N30" s="2">
        <f t="shared" si="3"/>
        <v>14</v>
      </c>
      <c r="O30" s="2">
        <f t="shared" si="4"/>
        <v>3.5</v>
      </c>
    </row>
    <row r="31" spans="1:15" x14ac:dyDescent="0.25">
      <c r="A31">
        <v>710010947</v>
      </c>
      <c r="B31" t="s">
        <v>29</v>
      </c>
      <c r="C31">
        <v>7100</v>
      </c>
      <c r="D31">
        <v>301</v>
      </c>
      <c r="E31" s="2">
        <v>78</v>
      </c>
      <c r="F31" s="4">
        <v>84450</v>
      </c>
      <c r="H31" s="2">
        <f t="shared" si="5"/>
        <v>46.8</v>
      </c>
      <c r="I31" s="2">
        <f t="shared" si="0"/>
        <v>11.7</v>
      </c>
      <c r="K31" s="2">
        <f t="shared" si="1"/>
        <v>31.200000000000003</v>
      </c>
      <c r="L31" s="2">
        <f t="shared" si="2"/>
        <v>7.8000000000000007</v>
      </c>
      <c r="N31" s="2">
        <f t="shared" si="3"/>
        <v>15.600000000000001</v>
      </c>
      <c r="O31" s="2">
        <f t="shared" si="4"/>
        <v>3.9000000000000004</v>
      </c>
    </row>
    <row r="32" spans="1:15" x14ac:dyDescent="0.25">
      <c r="A32">
        <v>710010948</v>
      </c>
      <c r="B32" t="s">
        <v>30</v>
      </c>
      <c r="C32">
        <v>7100</v>
      </c>
      <c r="D32">
        <v>301</v>
      </c>
      <c r="E32" s="2">
        <v>82</v>
      </c>
      <c r="F32" s="4">
        <v>82248</v>
      </c>
      <c r="H32" s="2">
        <f t="shared" si="5"/>
        <v>49.199999999999996</v>
      </c>
      <c r="I32" s="2">
        <f t="shared" si="0"/>
        <v>12.299999999999999</v>
      </c>
      <c r="K32" s="2">
        <f t="shared" si="1"/>
        <v>32.800000000000004</v>
      </c>
      <c r="L32" s="2">
        <f t="shared" si="2"/>
        <v>8.2000000000000011</v>
      </c>
      <c r="N32" s="2">
        <f t="shared" si="3"/>
        <v>16.400000000000002</v>
      </c>
      <c r="O32" s="2">
        <f t="shared" si="4"/>
        <v>4.1000000000000005</v>
      </c>
    </row>
    <row r="33" spans="1:15" x14ac:dyDescent="0.25">
      <c r="A33">
        <v>710010950</v>
      </c>
      <c r="B33" t="s">
        <v>31</v>
      </c>
      <c r="C33">
        <v>7100</v>
      </c>
      <c r="D33">
        <v>301</v>
      </c>
      <c r="E33" s="2">
        <v>123</v>
      </c>
      <c r="F33" s="4">
        <v>82550</v>
      </c>
      <c r="H33" s="2">
        <f t="shared" si="5"/>
        <v>73.8</v>
      </c>
      <c r="I33" s="2">
        <f t="shared" si="0"/>
        <v>18.45</v>
      </c>
      <c r="K33" s="2">
        <f t="shared" si="1"/>
        <v>49.2</v>
      </c>
      <c r="L33" s="2">
        <f t="shared" si="2"/>
        <v>12.3</v>
      </c>
      <c r="N33" s="2">
        <f t="shared" si="3"/>
        <v>24.6</v>
      </c>
      <c r="O33" s="2">
        <f t="shared" si="4"/>
        <v>6.15</v>
      </c>
    </row>
    <row r="34" spans="1:15" x14ac:dyDescent="0.25">
      <c r="A34">
        <v>710010951</v>
      </c>
      <c r="B34" t="s">
        <v>32</v>
      </c>
      <c r="C34">
        <v>7100</v>
      </c>
      <c r="D34">
        <v>301</v>
      </c>
      <c r="E34" s="2">
        <v>67</v>
      </c>
      <c r="F34" s="4">
        <v>84060</v>
      </c>
      <c r="H34" s="2">
        <f t="shared" si="5"/>
        <v>40.199999999999996</v>
      </c>
      <c r="I34" s="2">
        <f t="shared" si="0"/>
        <v>10.049999999999999</v>
      </c>
      <c r="K34" s="2">
        <f t="shared" si="1"/>
        <v>26.8</v>
      </c>
      <c r="L34" s="2">
        <f t="shared" si="2"/>
        <v>6.7</v>
      </c>
      <c r="N34" s="2">
        <f t="shared" si="3"/>
        <v>13.4</v>
      </c>
      <c r="O34" s="2">
        <f t="shared" si="4"/>
        <v>3.35</v>
      </c>
    </row>
    <row r="35" spans="1:15" x14ac:dyDescent="0.25">
      <c r="A35">
        <v>710010952</v>
      </c>
      <c r="B35" t="s">
        <v>33</v>
      </c>
      <c r="C35">
        <v>7100</v>
      </c>
      <c r="D35">
        <v>301</v>
      </c>
      <c r="E35" s="2">
        <v>64</v>
      </c>
      <c r="F35" s="4">
        <v>84460</v>
      </c>
      <c r="H35" s="2">
        <f t="shared" si="5"/>
        <v>38.4</v>
      </c>
      <c r="I35" s="2">
        <f t="shared" si="0"/>
        <v>9.6</v>
      </c>
      <c r="K35" s="2">
        <f t="shared" si="1"/>
        <v>25.6</v>
      </c>
      <c r="L35" s="2">
        <f t="shared" si="2"/>
        <v>6.4</v>
      </c>
      <c r="N35" s="2">
        <f t="shared" si="3"/>
        <v>12.8</v>
      </c>
      <c r="O35" s="2">
        <f t="shared" si="4"/>
        <v>3.2</v>
      </c>
    </row>
    <row r="36" spans="1:15" x14ac:dyDescent="0.25">
      <c r="A36">
        <v>710010953</v>
      </c>
      <c r="B36" t="s">
        <v>34</v>
      </c>
      <c r="C36">
        <v>7100</v>
      </c>
      <c r="D36">
        <v>301</v>
      </c>
      <c r="E36" s="2">
        <v>156</v>
      </c>
      <c r="F36" s="4">
        <v>80329</v>
      </c>
      <c r="H36" s="2">
        <f t="shared" si="5"/>
        <v>93.6</v>
      </c>
      <c r="I36" s="2">
        <f t="shared" si="0"/>
        <v>23.4</v>
      </c>
      <c r="K36" s="2">
        <f t="shared" si="1"/>
        <v>62.400000000000006</v>
      </c>
      <c r="L36" s="2">
        <f t="shared" si="2"/>
        <v>15.600000000000001</v>
      </c>
      <c r="N36" s="2">
        <f t="shared" si="3"/>
        <v>31.200000000000003</v>
      </c>
      <c r="O36" s="2">
        <f t="shared" si="4"/>
        <v>7.8000000000000007</v>
      </c>
    </row>
    <row r="37" spans="1:15" x14ac:dyDescent="0.25">
      <c r="A37">
        <v>710010954</v>
      </c>
      <c r="B37" t="s">
        <v>35</v>
      </c>
      <c r="C37">
        <v>7100</v>
      </c>
      <c r="D37">
        <v>301</v>
      </c>
      <c r="E37" s="2">
        <v>69</v>
      </c>
      <c r="F37" s="4">
        <v>82247</v>
      </c>
      <c r="H37" s="2">
        <f t="shared" si="5"/>
        <v>41.4</v>
      </c>
      <c r="I37" s="2">
        <f t="shared" si="0"/>
        <v>10.35</v>
      </c>
      <c r="K37" s="2">
        <f t="shared" si="1"/>
        <v>27.6</v>
      </c>
      <c r="L37" s="2">
        <f t="shared" si="2"/>
        <v>6.9</v>
      </c>
      <c r="N37" s="2">
        <f t="shared" si="3"/>
        <v>13.8</v>
      </c>
      <c r="O37" s="2">
        <f t="shared" si="4"/>
        <v>3.45</v>
      </c>
    </row>
    <row r="38" spans="1:15" x14ac:dyDescent="0.25">
      <c r="A38">
        <v>710010955</v>
      </c>
      <c r="B38" t="s">
        <v>36</v>
      </c>
      <c r="C38">
        <v>7100</v>
      </c>
      <c r="D38">
        <v>301</v>
      </c>
      <c r="E38" s="2">
        <v>84</v>
      </c>
      <c r="F38" s="4">
        <v>83930</v>
      </c>
      <c r="H38" s="2">
        <f t="shared" si="5"/>
        <v>50.4</v>
      </c>
      <c r="I38" s="2">
        <f t="shared" si="0"/>
        <v>12.6</v>
      </c>
      <c r="K38" s="2">
        <f t="shared" si="1"/>
        <v>33.6</v>
      </c>
      <c r="L38" s="2">
        <f t="shared" si="2"/>
        <v>8.4</v>
      </c>
      <c r="N38" s="2">
        <f t="shared" si="3"/>
        <v>16.8</v>
      </c>
      <c r="O38" s="2">
        <f t="shared" si="4"/>
        <v>4.2</v>
      </c>
    </row>
    <row r="39" spans="1:15" x14ac:dyDescent="0.25">
      <c r="A39">
        <v>710010956</v>
      </c>
      <c r="B39" t="s">
        <v>37</v>
      </c>
      <c r="C39">
        <v>7100</v>
      </c>
      <c r="D39">
        <v>301</v>
      </c>
      <c r="E39" s="2">
        <v>81</v>
      </c>
      <c r="F39" s="4">
        <v>83935</v>
      </c>
      <c r="H39" s="2">
        <f t="shared" si="5"/>
        <v>48.6</v>
      </c>
      <c r="I39" s="2">
        <f t="shared" si="0"/>
        <v>12.15</v>
      </c>
      <c r="K39" s="2">
        <f t="shared" si="1"/>
        <v>32.4</v>
      </c>
      <c r="L39" s="2">
        <f t="shared" si="2"/>
        <v>8.1</v>
      </c>
      <c r="N39" s="2">
        <f t="shared" si="3"/>
        <v>16.2</v>
      </c>
      <c r="O39" s="2">
        <f t="shared" si="4"/>
        <v>4.05</v>
      </c>
    </row>
    <row r="40" spans="1:15" x14ac:dyDescent="0.25">
      <c r="A40">
        <v>710010959</v>
      </c>
      <c r="B40" t="s">
        <v>38</v>
      </c>
      <c r="C40">
        <v>7100</v>
      </c>
      <c r="D40">
        <v>301</v>
      </c>
      <c r="E40" s="2">
        <v>162</v>
      </c>
      <c r="F40" s="4">
        <v>80051</v>
      </c>
      <c r="H40" s="2">
        <f t="shared" si="5"/>
        <v>97.2</v>
      </c>
      <c r="I40" s="2">
        <f t="shared" si="0"/>
        <v>24.3</v>
      </c>
      <c r="K40" s="2">
        <f t="shared" si="1"/>
        <v>64.8</v>
      </c>
      <c r="L40" s="2">
        <f t="shared" si="2"/>
        <v>16.2</v>
      </c>
      <c r="N40" s="2">
        <f t="shared" si="3"/>
        <v>32.4</v>
      </c>
      <c r="O40" s="2">
        <f t="shared" si="4"/>
        <v>8.1</v>
      </c>
    </row>
    <row r="41" spans="1:15" x14ac:dyDescent="0.25">
      <c r="A41">
        <v>710010960</v>
      </c>
      <c r="B41" t="s">
        <v>39</v>
      </c>
      <c r="C41">
        <v>7100</v>
      </c>
      <c r="D41">
        <v>301</v>
      </c>
      <c r="E41" s="2">
        <v>82</v>
      </c>
      <c r="F41" s="4">
        <v>82570</v>
      </c>
      <c r="H41" s="2">
        <f t="shared" si="5"/>
        <v>49.199999999999996</v>
      </c>
      <c r="I41" s="2">
        <f t="shared" si="0"/>
        <v>12.299999999999999</v>
      </c>
      <c r="K41" s="2">
        <f t="shared" si="1"/>
        <v>32.800000000000004</v>
      </c>
      <c r="L41" s="2">
        <f t="shared" si="2"/>
        <v>8.2000000000000011</v>
      </c>
      <c r="N41" s="2">
        <f t="shared" si="3"/>
        <v>16.400000000000002</v>
      </c>
      <c r="O41" s="2">
        <f t="shared" si="4"/>
        <v>4.1000000000000005</v>
      </c>
    </row>
    <row r="42" spans="1:15" x14ac:dyDescent="0.25">
      <c r="A42">
        <v>710010961</v>
      </c>
      <c r="B42" t="s">
        <v>40</v>
      </c>
      <c r="C42">
        <v>7100</v>
      </c>
      <c r="D42">
        <v>301</v>
      </c>
      <c r="E42" s="2">
        <v>70</v>
      </c>
      <c r="F42" s="4">
        <v>82340</v>
      </c>
      <c r="H42" s="2">
        <f t="shared" si="5"/>
        <v>42</v>
      </c>
      <c r="I42" s="2">
        <f t="shared" si="0"/>
        <v>10.5</v>
      </c>
      <c r="K42" s="2">
        <f t="shared" si="1"/>
        <v>28</v>
      </c>
      <c r="L42" s="2">
        <f t="shared" si="2"/>
        <v>7</v>
      </c>
      <c r="N42" s="2">
        <f t="shared" si="3"/>
        <v>14</v>
      </c>
      <c r="O42" s="2">
        <f t="shared" si="4"/>
        <v>3.5</v>
      </c>
    </row>
    <row r="43" spans="1:15" x14ac:dyDescent="0.25">
      <c r="A43">
        <v>710010962</v>
      </c>
      <c r="B43" t="s">
        <v>41</v>
      </c>
      <c r="C43">
        <v>7100</v>
      </c>
      <c r="D43">
        <v>301</v>
      </c>
      <c r="E43" s="2">
        <v>23</v>
      </c>
      <c r="F43" s="4">
        <v>84105</v>
      </c>
      <c r="H43" s="2">
        <f t="shared" si="5"/>
        <v>13.799999999999999</v>
      </c>
      <c r="I43" s="2">
        <f t="shared" si="0"/>
        <v>3.4499999999999997</v>
      </c>
      <c r="K43" s="2">
        <f t="shared" si="1"/>
        <v>9.2000000000000011</v>
      </c>
      <c r="L43" s="2">
        <f t="shared" si="2"/>
        <v>2.3000000000000003</v>
      </c>
      <c r="N43" s="2">
        <f t="shared" si="3"/>
        <v>4.6000000000000005</v>
      </c>
      <c r="O43" s="2">
        <f t="shared" si="4"/>
        <v>1.1500000000000001</v>
      </c>
    </row>
    <row r="44" spans="1:15" x14ac:dyDescent="0.25">
      <c r="A44">
        <v>710010963</v>
      </c>
      <c r="B44" t="s">
        <v>42</v>
      </c>
      <c r="C44">
        <v>7100</v>
      </c>
      <c r="D44">
        <v>301</v>
      </c>
      <c r="E44" s="2">
        <v>75</v>
      </c>
      <c r="F44" s="4">
        <v>84560</v>
      </c>
      <c r="H44" s="2">
        <f t="shared" si="5"/>
        <v>45</v>
      </c>
      <c r="I44" s="2">
        <f t="shared" si="0"/>
        <v>11.25</v>
      </c>
      <c r="K44" s="2">
        <f t="shared" si="1"/>
        <v>30</v>
      </c>
      <c r="L44" s="2">
        <f t="shared" si="2"/>
        <v>7.5</v>
      </c>
      <c r="N44" s="2">
        <f t="shared" si="3"/>
        <v>15</v>
      </c>
      <c r="O44" s="2">
        <f t="shared" si="4"/>
        <v>3.75</v>
      </c>
    </row>
    <row r="45" spans="1:15" x14ac:dyDescent="0.25">
      <c r="A45">
        <v>710010964</v>
      </c>
      <c r="B45" t="s">
        <v>43</v>
      </c>
      <c r="C45">
        <v>7100</v>
      </c>
      <c r="D45">
        <v>301</v>
      </c>
      <c r="E45" s="2">
        <v>64</v>
      </c>
      <c r="F45" s="4">
        <v>84156</v>
      </c>
      <c r="H45" s="2">
        <f t="shared" si="5"/>
        <v>38.4</v>
      </c>
      <c r="I45" s="2">
        <f t="shared" si="0"/>
        <v>9.6</v>
      </c>
      <c r="K45" s="2">
        <f t="shared" si="1"/>
        <v>25.6</v>
      </c>
      <c r="L45" s="2">
        <f t="shared" si="2"/>
        <v>6.4</v>
      </c>
      <c r="N45" s="2">
        <f t="shared" si="3"/>
        <v>12.8</v>
      </c>
      <c r="O45" s="2">
        <f t="shared" si="4"/>
        <v>3.2</v>
      </c>
    </row>
    <row r="46" spans="1:15" x14ac:dyDescent="0.25">
      <c r="A46">
        <v>710010965</v>
      </c>
      <c r="B46" t="s">
        <v>44</v>
      </c>
      <c r="C46">
        <v>7100</v>
      </c>
      <c r="D46">
        <v>301</v>
      </c>
      <c r="E46" s="2">
        <v>144</v>
      </c>
      <c r="F46" s="4">
        <v>82150</v>
      </c>
      <c r="H46" s="2">
        <f t="shared" si="5"/>
        <v>86.399999999999991</v>
      </c>
      <c r="I46" s="2">
        <f t="shared" si="0"/>
        <v>21.599999999999998</v>
      </c>
      <c r="K46" s="2">
        <f t="shared" si="1"/>
        <v>57.6</v>
      </c>
      <c r="L46" s="2">
        <f t="shared" si="2"/>
        <v>14.4</v>
      </c>
      <c r="N46" s="2">
        <f t="shared" si="3"/>
        <v>28.8</v>
      </c>
      <c r="O46" s="2">
        <f t="shared" si="4"/>
        <v>7.2</v>
      </c>
    </row>
    <row r="47" spans="1:15" x14ac:dyDescent="0.25">
      <c r="A47">
        <v>710010973</v>
      </c>
      <c r="B47" t="s">
        <v>45</v>
      </c>
      <c r="C47">
        <v>7100</v>
      </c>
      <c r="D47">
        <v>301</v>
      </c>
      <c r="E47" s="2">
        <v>64</v>
      </c>
      <c r="F47" s="4">
        <v>84156</v>
      </c>
      <c r="H47" s="2">
        <f t="shared" si="5"/>
        <v>38.4</v>
      </c>
      <c r="I47" s="2">
        <f t="shared" si="0"/>
        <v>9.6</v>
      </c>
      <c r="K47" s="2">
        <f t="shared" si="1"/>
        <v>25.6</v>
      </c>
      <c r="L47" s="2">
        <f t="shared" si="2"/>
        <v>6.4</v>
      </c>
      <c r="N47" s="2">
        <f t="shared" si="3"/>
        <v>12.8</v>
      </c>
      <c r="O47" s="2">
        <f t="shared" si="4"/>
        <v>3.2</v>
      </c>
    </row>
    <row r="48" spans="1:15" x14ac:dyDescent="0.25">
      <c r="A48">
        <v>710010978</v>
      </c>
      <c r="B48" t="s">
        <v>46</v>
      </c>
      <c r="C48">
        <v>7100</v>
      </c>
      <c r="D48">
        <v>301</v>
      </c>
      <c r="E48" s="2">
        <v>74</v>
      </c>
      <c r="F48" s="4">
        <v>82615</v>
      </c>
      <c r="H48" s="2">
        <f t="shared" si="5"/>
        <v>44.4</v>
      </c>
      <c r="I48" s="2">
        <f t="shared" si="0"/>
        <v>11.1</v>
      </c>
      <c r="K48" s="2">
        <f t="shared" si="1"/>
        <v>29.6</v>
      </c>
      <c r="L48" s="2">
        <f t="shared" si="2"/>
        <v>7.4</v>
      </c>
      <c r="N48" s="2">
        <f t="shared" si="3"/>
        <v>14.8</v>
      </c>
      <c r="O48" s="2">
        <f t="shared" si="4"/>
        <v>3.7</v>
      </c>
    </row>
    <row r="49" spans="1:15" x14ac:dyDescent="0.25">
      <c r="A49">
        <v>710010979</v>
      </c>
      <c r="B49" t="s">
        <v>47</v>
      </c>
      <c r="C49">
        <v>7100</v>
      </c>
      <c r="D49">
        <v>302</v>
      </c>
      <c r="E49" s="2">
        <v>156</v>
      </c>
      <c r="F49" s="4">
        <v>86689</v>
      </c>
      <c r="H49" s="2">
        <f t="shared" si="5"/>
        <v>93.6</v>
      </c>
      <c r="I49" s="2">
        <f t="shared" si="0"/>
        <v>23.4</v>
      </c>
      <c r="K49" s="2">
        <f t="shared" si="1"/>
        <v>62.400000000000006</v>
      </c>
      <c r="L49" s="2">
        <f t="shared" si="2"/>
        <v>15.600000000000001</v>
      </c>
      <c r="N49" s="2">
        <f t="shared" si="3"/>
        <v>31.200000000000003</v>
      </c>
      <c r="O49" s="2">
        <f t="shared" si="4"/>
        <v>7.8000000000000007</v>
      </c>
    </row>
    <row r="50" spans="1:15" x14ac:dyDescent="0.25">
      <c r="A50">
        <v>710010980</v>
      </c>
      <c r="B50" t="s">
        <v>48</v>
      </c>
      <c r="C50">
        <v>7100</v>
      </c>
      <c r="D50">
        <v>309</v>
      </c>
      <c r="E50" s="2">
        <v>103</v>
      </c>
      <c r="F50" s="4">
        <v>89125</v>
      </c>
      <c r="H50" s="2">
        <f t="shared" si="5"/>
        <v>61.8</v>
      </c>
      <c r="I50" s="2">
        <f t="shared" si="0"/>
        <v>15.45</v>
      </c>
      <c r="K50" s="2">
        <f t="shared" si="1"/>
        <v>41.2</v>
      </c>
      <c r="L50" s="2">
        <f t="shared" si="2"/>
        <v>10.3</v>
      </c>
      <c r="N50" s="2">
        <f t="shared" si="3"/>
        <v>20.6</v>
      </c>
      <c r="O50" s="2">
        <f t="shared" si="4"/>
        <v>5.15</v>
      </c>
    </row>
    <row r="51" spans="1:15" x14ac:dyDescent="0.25">
      <c r="A51">
        <v>710010981</v>
      </c>
      <c r="B51" t="s">
        <v>49</v>
      </c>
      <c r="C51">
        <v>7100</v>
      </c>
      <c r="D51">
        <v>301</v>
      </c>
      <c r="E51" s="2">
        <v>74</v>
      </c>
      <c r="F51" s="4">
        <v>83070</v>
      </c>
      <c r="H51" s="2">
        <f t="shared" si="5"/>
        <v>44.4</v>
      </c>
      <c r="I51" s="2">
        <f t="shared" si="0"/>
        <v>11.1</v>
      </c>
      <c r="K51" s="2">
        <f t="shared" si="1"/>
        <v>29.6</v>
      </c>
      <c r="L51" s="2">
        <f t="shared" si="2"/>
        <v>7.4</v>
      </c>
      <c r="N51" s="2">
        <f t="shared" si="3"/>
        <v>14.8</v>
      </c>
      <c r="O51" s="2">
        <f t="shared" si="4"/>
        <v>3.7</v>
      </c>
    </row>
    <row r="52" spans="1:15" x14ac:dyDescent="0.25">
      <c r="A52">
        <v>710010982</v>
      </c>
      <c r="B52" t="s">
        <v>50</v>
      </c>
      <c r="C52">
        <v>7100</v>
      </c>
      <c r="D52">
        <v>301</v>
      </c>
      <c r="E52" s="2">
        <v>74</v>
      </c>
      <c r="F52" s="4">
        <v>83866</v>
      </c>
      <c r="H52" s="2">
        <f t="shared" si="5"/>
        <v>44.4</v>
      </c>
      <c r="I52" s="2">
        <f t="shared" si="0"/>
        <v>11.1</v>
      </c>
      <c r="K52" s="2">
        <f t="shared" si="1"/>
        <v>29.6</v>
      </c>
      <c r="L52" s="2">
        <f t="shared" si="2"/>
        <v>7.4</v>
      </c>
      <c r="N52" s="2">
        <f t="shared" si="3"/>
        <v>14.8</v>
      </c>
      <c r="O52" s="2">
        <f t="shared" si="4"/>
        <v>3.7</v>
      </c>
    </row>
    <row r="53" spans="1:15" x14ac:dyDescent="0.25">
      <c r="A53">
        <v>710010983</v>
      </c>
      <c r="B53" t="s">
        <v>51</v>
      </c>
      <c r="C53">
        <v>7100</v>
      </c>
      <c r="D53">
        <v>301</v>
      </c>
      <c r="E53" s="2">
        <v>64</v>
      </c>
      <c r="F53" s="4">
        <v>84156</v>
      </c>
      <c r="H53" s="2">
        <f t="shared" si="5"/>
        <v>38.4</v>
      </c>
      <c r="I53" s="2">
        <f t="shared" si="0"/>
        <v>9.6</v>
      </c>
      <c r="K53" s="2">
        <f t="shared" si="1"/>
        <v>25.6</v>
      </c>
      <c r="L53" s="2">
        <f t="shared" si="2"/>
        <v>6.4</v>
      </c>
      <c r="N53" s="2">
        <f t="shared" si="3"/>
        <v>12.8</v>
      </c>
      <c r="O53" s="2">
        <f t="shared" si="4"/>
        <v>3.2</v>
      </c>
    </row>
    <row r="54" spans="1:15" x14ac:dyDescent="0.25">
      <c r="A54">
        <v>710010984</v>
      </c>
      <c r="B54" t="s">
        <v>52</v>
      </c>
      <c r="C54">
        <v>7100</v>
      </c>
      <c r="D54">
        <v>305</v>
      </c>
      <c r="E54" s="2">
        <v>103</v>
      </c>
      <c r="F54" s="4">
        <v>89125</v>
      </c>
      <c r="H54" s="2">
        <f t="shared" si="5"/>
        <v>61.8</v>
      </c>
      <c r="I54" s="2">
        <f t="shared" si="0"/>
        <v>15.45</v>
      </c>
      <c r="K54" s="2">
        <f t="shared" si="1"/>
        <v>41.2</v>
      </c>
      <c r="L54" s="2">
        <f t="shared" si="2"/>
        <v>10.3</v>
      </c>
      <c r="N54" s="2">
        <f t="shared" si="3"/>
        <v>20.6</v>
      </c>
      <c r="O54" s="2">
        <f t="shared" si="4"/>
        <v>5.15</v>
      </c>
    </row>
    <row r="55" spans="1:15" x14ac:dyDescent="0.25">
      <c r="A55">
        <v>710010988</v>
      </c>
      <c r="B55" t="s">
        <v>53</v>
      </c>
      <c r="C55">
        <v>7100</v>
      </c>
      <c r="D55">
        <v>309</v>
      </c>
      <c r="E55" s="2">
        <v>103</v>
      </c>
      <c r="F55" s="4">
        <v>89125</v>
      </c>
      <c r="H55" s="2">
        <f t="shared" si="5"/>
        <v>61.8</v>
      </c>
      <c r="I55" s="2">
        <f t="shared" si="0"/>
        <v>15.45</v>
      </c>
      <c r="K55" s="2">
        <f t="shared" si="1"/>
        <v>41.2</v>
      </c>
      <c r="L55" s="2">
        <f t="shared" si="2"/>
        <v>10.3</v>
      </c>
      <c r="N55" s="2">
        <f t="shared" si="3"/>
        <v>20.6</v>
      </c>
      <c r="O55" s="2">
        <f t="shared" si="4"/>
        <v>5.15</v>
      </c>
    </row>
    <row r="56" spans="1:15" x14ac:dyDescent="0.25">
      <c r="A56">
        <v>710010992</v>
      </c>
      <c r="B56" t="s">
        <v>54</v>
      </c>
      <c r="C56">
        <v>7100</v>
      </c>
      <c r="D56">
        <v>309</v>
      </c>
      <c r="E56" s="2">
        <v>196</v>
      </c>
      <c r="F56" s="4">
        <v>89230</v>
      </c>
      <c r="H56" s="2">
        <f t="shared" si="5"/>
        <v>117.6</v>
      </c>
      <c r="I56" s="2">
        <f t="shared" si="0"/>
        <v>29.4</v>
      </c>
      <c r="K56" s="2">
        <f t="shared" si="1"/>
        <v>78.400000000000006</v>
      </c>
      <c r="L56" s="2">
        <f t="shared" si="2"/>
        <v>19.600000000000001</v>
      </c>
      <c r="N56" s="2">
        <f t="shared" si="3"/>
        <v>39.200000000000003</v>
      </c>
      <c r="O56" s="2">
        <f t="shared" si="4"/>
        <v>9.8000000000000007</v>
      </c>
    </row>
    <row r="57" spans="1:15" x14ac:dyDescent="0.25">
      <c r="A57">
        <v>710010995</v>
      </c>
      <c r="B57" t="s">
        <v>55</v>
      </c>
      <c r="C57">
        <v>7100</v>
      </c>
      <c r="D57">
        <v>301</v>
      </c>
      <c r="E57" s="2">
        <v>172</v>
      </c>
      <c r="F57" s="4">
        <v>80162</v>
      </c>
      <c r="H57" s="2">
        <f t="shared" si="5"/>
        <v>103.2</v>
      </c>
      <c r="I57" s="2">
        <f t="shared" si="0"/>
        <v>25.8</v>
      </c>
      <c r="K57" s="2">
        <f t="shared" si="1"/>
        <v>68.8</v>
      </c>
      <c r="L57" s="2">
        <f t="shared" si="2"/>
        <v>17.2</v>
      </c>
      <c r="N57" s="2">
        <f t="shared" si="3"/>
        <v>34.4</v>
      </c>
      <c r="O57" s="2">
        <f t="shared" si="4"/>
        <v>8.6</v>
      </c>
    </row>
    <row r="58" spans="1:15" x14ac:dyDescent="0.25">
      <c r="A58">
        <v>710010997</v>
      </c>
      <c r="B58" t="s">
        <v>56</v>
      </c>
      <c r="C58">
        <v>7100</v>
      </c>
      <c r="D58">
        <v>301</v>
      </c>
      <c r="E58" s="2">
        <v>123</v>
      </c>
      <c r="F58" s="4">
        <v>82575</v>
      </c>
      <c r="H58" s="2">
        <f t="shared" si="5"/>
        <v>73.8</v>
      </c>
      <c r="I58" s="2">
        <f t="shared" si="0"/>
        <v>18.45</v>
      </c>
      <c r="K58" s="2">
        <f t="shared" si="1"/>
        <v>49.2</v>
      </c>
      <c r="L58" s="2">
        <f t="shared" si="2"/>
        <v>12.3</v>
      </c>
      <c r="N58" s="2">
        <f t="shared" si="3"/>
        <v>24.6</v>
      </c>
      <c r="O58" s="2">
        <f t="shared" si="4"/>
        <v>6.15</v>
      </c>
    </row>
    <row r="59" spans="1:15" x14ac:dyDescent="0.25">
      <c r="A59">
        <v>710011003</v>
      </c>
      <c r="B59" t="s">
        <v>57</v>
      </c>
      <c r="C59">
        <v>7100</v>
      </c>
      <c r="D59">
        <v>301</v>
      </c>
      <c r="E59" s="2">
        <v>277</v>
      </c>
      <c r="F59" s="4">
        <v>82803</v>
      </c>
      <c r="H59" s="2">
        <f t="shared" si="5"/>
        <v>166.2</v>
      </c>
      <c r="I59" s="2">
        <f t="shared" si="0"/>
        <v>41.55</v>
      </c>
      <c r="K59" s="2">
        <f t="shared" si="1"/>
        <v>110.80000000000001</v>
      </c>
      <c r="L59" s="2">
        <f t="shared" si="2"/>
        <v>27.700000000000003</v>
      </c>
      <c r="N59" s="2">
        <f t="shared" si="3"/>
        <v>55.400000000000006</v>
      </c>
      <c r="O59" s="2">
        <f t="shared" si="4"/>
        <v>13.850000000000001</v>
      </c>
    </row>
    <row r="60" spans="1:15" x14ac:dyDescent="0.25">
      <c r="A60">
        <v>710011004</v>
      </c>
      <c r="B60" t="s">
        <v>58</v>
      </c>
      <c r="C60">
        <v>7100</v>
      </c>
      <c r="D60">
        <v>301</v>
      </c>
      <c r="E60" s="2">
        <v>277</v>
      </c>
      <c r="F60" s="4">
        <v>82803</v>
      </c>
      <c r="H60" s="2">
        <f t="shared" si="5"/>
        <v>166.2</v>
      </c>
      <c r="I60" s="2">
        <f t="shared" si="0"/>
        <v>41.55</v>
      </c>
      <c r="K60" s="2">
        <f t="shared" si="1"/>
        <v>110.80000000000001</v>
      </c>
      <c r="L60" s="2">
        <f t="shared" si="2"/>
        <v>27.700000000000003</v>
      </c>
      <c r="N60" s="2">
        <f t="shared" si="3"/>
        <v>55.400000000000006</v>
      </c>
      <c r="O60" s="2">
        <f t="shared" si="4"/>
        <v>13.850000000000001</v>
      </c>
    </row>
    <row r="61" spans="1:15" x14ac:dyDescent="0.25">
      <c r="A61">
        <v>710011005</v>
      </c>
      <c r="B61" t="s">
        <v>59</v>
      </c>
      <c r="C61">
        <v>7100</v>
      </c>
      <c r="D61">
        <v>301</v>
      </c>
      <c r="E61" s="2">
        <v>84</v>
      </c>
      <c r="F61" s="4">
        <v>82800</v>
      </c>
      <c r="H61" s="2">
        <f t="shared" si="5"/>
        <v>50.4</v>
      </c>
      <c r="I61" s="2">
        <f t="shared" si="0"/>
        <v>12.6</v>
      </c>
      <c r="K61" s="2">
        <f t="shared" si="1"/>
        <v>33.6</v>
      </c>
      <c r="L61" s="2">
        <f t="shared" si="2"/>
        <v>8.4</v>
      </c>
      <c r="N61" s="2">
        <f t="shared" si="3"/>
        <v>16.8</v>
      </c>
      <c r="O61" s="2">
        <f t="shared" si="4"/>
        <v>4.2</v>
      </c>
    </row>
    <row r="62" spans="1:15" x14ac:dyDescent="0.25">
      <c r="A62">
        <v>710011006</v>
      </c>
      <c r="B62" t="s">
        <v>60</v>
      </c>
      <c r="C62">
        <v>7100</v>
      </c>
      <c r="D62">
        <v>301</v>
      </c>
      <c r="E62" s="2">
        <v>277</v>
      </c>
      <c r="F62" s="4">
        <v>82803</v>
      </c>
      <c r="H62" s="2">
        <f t="shared" si="5"/>
        <v>166.2</v>
      </c>
      <c r="I62" s="2">
        <f t="shared" si="0"/>
        <v>41.55</v>
      </c>
      <c r="K62" s="2">
        <f t="shared" si="1"/>
        <v>110.80000000000001</v>
      </c>
      <c r="L62" s="2">
        <f t="shared" si="2"/>
        <v>27.700000000000003</v>
      </c>
      <c r="N62" s="2">
        <f t="shared" si="3"/>
        <v>55.400000000000006</v>
      </c>
      <c r="O62" s="2">
        <f t="shared" si="4"/>
        <v>13.850000000000001</v>
      </c>
    </row>
    <row r="63" spans="1:15" x14ac:dyDescent="0.25">
      <c r="A63">
        <v>710011009</v>
      </c>
      <c r="B63" t="s">
        <v>61</v>
      </c>
      <c r="C63">
        <v>7100</v>
      </c>
      <c r="D63">
        <v>301</v>
      </c>
      <c r="E63" s="2">
        <v>144</v>
      </c>
      <c r="F63" s="4">
        <v>82150</v>
      </c>
      <c r="H63" s="2">
        <f t="shared" si="5"/>
        <v>86.399999999999991</v>
      </c>
      <c r="I63" s="2">
        <f t="shared" si="0"/>
        <v>21.599999999999998</v>
      </c>
      <c r="K63" s="2">
        <f t="shared" si="1"/>
        <v>57.6</v>
      </c>
      <c r="L63" s="2">
        <f t="shared" si="2"/>
        <v>14.4</v>
      </c>
      <c r="N63" s="2">
        <f t="shared" si="3"/>
        <v>28.8</v>
      </c>
      <c r="O63" s="2">
        <f t="shared" si="4"/>
        <v>7.2</v>
      </c>
    </row>
    <row r="64" spans="1:15" x14ac:dyDescent="0.25">
      <c r="A64">
        <v>710011010</v>
      </c>
      <c r="B64" t="s">
        <v>62</v>
      </c>
      <c r="C64">
        <v>7100</v>
      </c>
      <c r="D64">
        <v>301</v>
      </c>
      <c r="E64" s="2">
        <v>41</v>
      </c>
      <c r="F64" s="4">
        <v>84315</v>
      </c>
      <c r="H64" s="2">
        <f t="shared" si="5"/>
        <v>24.599999999999998</v>
      </c>
      <c r="I64" s="2">
        <f t="shared" si="0"/>
        <v>6.1499999999999995</v>
      </c>
      <c r="K64" s="2">
        <f t="shared" si="1"/>
        <v>16.400000000000002</v>
      </c>
      <c r="L64" s="2">
        <f t="shared" si="2"/>
        <v>4.1000000000000005</v>
      </c>
      <c r="N64" s="2">
        <f t="shared" si="3"/>
        <v>8.2000000000000011</v>
      </c>
      <c r="O64" s="2">
        <f t="shared" si="4"/>
        <v>2.0500000000000003</v>
      </c>
    </row>
    <row r="65" spans="1:15" x14ac:dyDescent="0.25">
      <c r="A65">
        <v>710011019</v>
      </c>
      <c r="B65" t="s">
        <v>63</v>
      </c>
      <c r="C65">
        <v>7100</v>
      </c>
      <c r="D65">
        <v>301</v>
      </c>
      <c r="E65" s="2">
        <v>14</v>
      </c>
      <c r="F65" s="4">
        <v>84100</v>
      </c>
      <c r="H65" s="2">
        <f t="shared" si="5"/>
        <v>8.4</v>
      </c>
      <c r="I65" s="2">
        <f t="shared" si="0"/>
        <v>2.1</v>
      </c>
      <c r="K65" s="2">
        <f t="shared" si="1"/>
        <v>5.6000000000000005</v>
      </c>
      <c r="L65" s="2">
        <f t="shared" si="2"/>
        <v>1.4000000000000001</v>
      </c>
      <c r="N65" s="2">
        <f t="shared" si="3"/>
        <v>2.8000000000000003</v>
      </c>
      <c r="O65" s="2">
        <f t="shared" si="4"/>
        <v>0.70000000000000007</v>
      </c>
    </row>
    <row r="66" spans="1:15" x14ac:dyDescent="0.25">
      <c r="A66">
        <v>710011020</v>
      </c>
      <c r="B66" t="s">
        <v>64</v>
      </c>
      <c r="C66">
        <v>7100</v>
      </c>
      <c r="D66">
        <v>301</v>
      </c>
      <c r="E66" s="2">
        <v>53</v>
      </c>
      <c r="F66" s="4">
        <v>83872</v>
      </c>
      <c r="H66" s="2">
        <f t="shared" si="5"/>
        <v>31.799999999999997</v>
      </c>
      <c r="I66" s="2">
        <f t="shared" si="0"/>
        <v>7.9499999999999993</v>
      </c>
      <c r="K66" s="2">
        <f t="shared" si="1"/>
        <v>21.200000000000003</v>
      </c>
      <c r="L66" s="2">
        <f t="shared" si="2"/>
        <v>5.3000000000000007</v>
      </c>
      <c r="N66" s="2">
        <f t="shared" si="3"/>
        <v>10.600000000000001</v>
      </c>
      <c r="O66" s="2">
        <f t="shared" si="4"/>
        <v>2.6500000000000004</v>
      </c>
    </row>
    <row r="67" spans="1:15" x14ac:dyDescent="0.25">
      <c r="A67">
        <v>710011021</v>
      </c>
      <c r="B67" t="s">
        <v>65</v>
      </c>
      <c r="C67">
        <v>7100</v>
      </c>
      <c r="D67">
        <v>309</v>
      </c>
      <c r="E67" s="2">
        <v>86</v>
      </c>
      <c r="F67" s="4">
        <v>89060</v>
      </c>
      <c r="H67" s="2">
        <f t="shared" si="5"/>
        <v>51.6</v>
      </c>
      <c r="I67" s="2">
        <f t="shared" si="0"/>
        <v>12.9</v>
      </c>
      <c r="K67" s="2">
        <f t="shared" si="1"/>
        <v>34.4</v>
      </c>
      <c r="L67" s="2">
        <f t="shared" si="2"/>
        <v>8.6</v>
      </c>
      <c r="N67" s="2">
        <f t="shared" si="3"/>
        <v>17.2</v>
      </c>
      <c r="O67" s="2">
        <f t="shared" si="4"/>
        <v>4.3</v>
      </c>
    </row>
    <row r="68" spans="1:15" x14ac:dyDescent="0.25">
      <c r="A68">
        <v>710011024</v>
      </c>
      <c r="B68" t="s">
        <v>66</v>
      </c>
      <c r="C68">
        <v>7100</v>
      </c>
      <c r="D68">
        <v>301</v>
      </c>
      <c r="E68" s="2">
        <v>70</v>
      </c>
      <c r="F68" s="4">
        <v>84155</v>
      </c>
      <c r="H68" s="2">
        <f t="shared" si="5"/>
        <v>42</v>
      </c>
      <c r="I68" s="2">
        <f t="shared" si="0"/>
        <v>10.5</v>
      </c>
      <c r="K68" s="2">
        <f t="shared" si="1"/>
        <v>28</v>
      </c>
      <c r="L68" s="2">
        <f t="shared" si="2"/>
        <v>7</v>
      </c>
      <c r="N68" s="2">
        <f t="shared" si="3"/>
        <v>14</v>
      </c>
      <c r="O68" s="2">
        <f t="shared" si="4"/>
        <v>3.5</v>
      </c>
    </row>
    <row r="69" spans="1:15" x14ac:dyDescent="0.25">
      <c r="A69">
        <v>710011025</v>
      </c>
      <c r="B69" t="s">
        <v>67</v>
      </c>
      <c r="C69">
        <v>7100</v>
      </c>
      <c r="D69">
        <v>301</v>
      </c>
      <c r="E69" s="2">
        <v>82</v>
      </c>
      <c r="F69" s="4">
        <v>82945</v>
      </c>
      <c r="H69" s="2">
        <f t="shared" si="5"/>
        <v>49.199999999999996</v>
      </c>
      <c r="I69" s="2">
        <f t="shared" ref="I69:I132" si="6">H69*0.25</f>
        <v>12.299999999999999</v>
      </c>
      <c r="K69" s="2">
        <f t="shared" ref="K69:K132" si="7">E69*0.4</f>
        <v>32.800000000000004</v>
      </c>
      <c r="L69" s="2">
        <f t="shared" ref="L69:L132" si="8">K69*0.25</f>
        <v>8.2000000000000011</v>
      </c>
      <c r="N69" s="2">
        <f t="shared" ref="N69:N132" si="9">E69*0.2</f>
        <v>16.400000000000002</v>
      </c>
      <c r="O69" s="2">
        <f t="shared" ref="O69:O132" si="10">N69*0.25</f>
        <v>4.1000000000000005</v>
      </c>
    </row>
    <row r="70" spans="1:15" x14ac:dyDescent="0.25">
      <c r="A70">
        <v>710011026</v>
      </c>
      <c r="B70" t="s">
        <v>68</v>
      </c>
      <c r="C70">
        <v>7100</v>
      </c>
      <c r="D70">
        <v>301</v>
      </c>
      <c r="E70" s="2">
        <v>55</v>
      </c>
      <c r="F70" s="4">
        <v>83986</v>
      </c>
      <c r="H70" s="2">
        <f t="shared" ref="H70:H133" si="11">E70*0.6</f>
        <v>33</v>
      </c>
      <c r="I70" s="2">
        <f t="shared" si="6"/>
        <v>8.25</v>
      </c>
      <c r="K70" s="2">
        <f t="shared" si="7"/>
        <v>22</v>
      </c>
      <c r="L70" s="2">
        <f t="shared" si="8"/>
        <v>5.5</v>
      </c>
      <c r="N70" s="2">
        <f t="shared" si="9"/>
        <v>11</v>
      </c>
      <c r="O70" s="2">
        <f t="shared" si="10"/>
        <v>2.75</v>
      </c>
    </row>
    <row r="71" spans="1:15" x14ac:dyDescent="0.25">
      <c r="A71">
        <v>710011028</v>
      </c>
      <c r="B71" t="s">
        <v>69</v>
      </c>
      <c r="C71">
        <v>7100</v>
      </c>
      <c r="D71">
        <v>301</v>
      </c>
      <c r="E71" s="2">
        <v>277</v>
      </c>
      <c r="F71" s="4">
        <v>82803</v>
      </c>
      <c r="H71" s="2">
        <f t="shared" si="11"/>
        <v>166.2</v>
      </c>
      <c r="I71" s="2">
        <f t="shared" si="6"/>
        <v>41.55</v>
      </c>
      <c r="K71" s="2">
        <f t="shared" si="7"/>
        <v>110.80000000000001</v>
      </c>
      <c r="L71" s="2">
        <f t="shared" si="8"/>
        <v>27.700000000000003</v>
      </c>
      <c r="N71" s="2">
        <f t="shared" si="9"/>
        <v>55.400000000000006</v>
      </c>
      <c r="O71" s="2">
        <f t="shared" si="10"/>
        <v>13.850000000000001</v>
      </c>
    </row>
    <row r="72" spans="1:15" x14ac:dyDescent="0.25">
      <c r="A72">
        <v>710011033</v>
      </c>
      <c r="B72" t="s">
        <v>70</v>
      </c>
      <c r="C72">
        <v>7100</v>
      </c>
      <c r="D72">
        <v>301</v>
      </c>
      <c r="E72" s="2">
        <v>103</v>
      </c>
      <c r="F72" s="4">
        <v>83735</v>
      </c>
      <c r="H72" s="2">
        <f t="shared" si="11"/>
        <v>61.8</v>
      </c>
      <c r="I72" s="2">
        <f t="shared" si="6"/>
        <v>15.45</v>
      </c>
      <c r="K72" s="2">
        <f t="shared" si="7"/>
        <v>41.2</v>
      </c>
      <c r="L72" s="2">
        <f t="shared" si="8"/>
        <v>10.3</v>
      </c>
      <c r="N72" s="2">
        <f t="shared" si="9"/>
        <v>20.6</v>
      </c>
      <c r="O72" s="2">
        <f t="shared" si="10"/>
        <v>5.15</v>
      </c>
    </row>
    <row r="73" spans="1:15" x14ac:dyDescent="0.25">
      <c r="A73">
        <v>710011034</v>
      </c>
      <c r="B73" t="s">
        <v>71</v>
      </c>
      <c r="C73">
        <v>7100</v>
      </c>
      <c r="D73">
        <v>301</v>
      </c>
      <c r="E73" s="2">
        <v>192</v>
      </c>
      <c r="F73" s="4">
        <v>84443</v>
      </c>
      <c r="H73" s="2">
        <f t="shared" si="11"/>
        <v>115.19999999999999</v>
      </c>
      <c r="I73" s="2">
        <f t="shared" si="6"/>
        <v>28.799999999999997</v>
      </c>
      <c r="K73" s="2">
        <f t="shared" si="7"/>
        <v>76.800000000000011</v>
      </c>
      <c r="L73" s="2">
        <f t="shared" si="8"/>
        <v>19.200000000000003</v>
      </c>
      <c r="N73" s="2">
        <f t="shared" si="9"/>
        <v>38.400000000000006</v>
      </c>
      <c r="O73" s="2">
        <f t="shared" si="10"/>
        <v>9.6000000000000014</v>
      </c>
    </row>
    <row r="74" spans="1:15" x14ac:dyDescent="0.25">
      <c r="A74">
        <v>710011036</v>
      </c>
      <c r="B74" t="s">
        <v>72</v>
      </c>
      <c r="C74">
        <v>7100</v>
      </c>
      <c r="D74">
        <v>301</v>
      </c>
      <c r="E74" s="2">
        <v>179</v>
      </c>
      <c r="F74" s="4">
        <v>80198</v>
      </c>
      <c r="H74" s="2">
        <f t="shared" si="11"/>
        <v>107.39999999999999</v>
      </c>
      <c r="I74" s="2">
        <f t="shared" si="6"/>
        <v>26.849999999999998</v>
      </c>
      <c r="K74" s="2">
        <f t="shared" si="7"/>
        <v>71.600000000000009</v>
      </c>
      <c r="L74" s="2">
        <f t="shared" si="8"/>
        <v>17.900000000000002</v>
      </c>
      <c r="N74" s="2">
        <f t="shared" si="9"/>
        <v>35.800000000000004</v>
      </c>
      <c r="O74" s="2">
        <f t="shared" si="10"/>
        <v>8.9500000000000011</v>
      </c>
    </row>
    <row r="75" spans="1:15" x14ac:dyDescent="0.25">
      <c r="A75">
        <v>710011037</v>
      </c>
      <c r="B75" t="s">
        <v>73</v>
      </c>
      <c r="C75">
        <v>7100</v>
      </c>
      <c r="D75">
        <v>301</v>
      </c>
      <c r="E75" s="2">
        <v>206</v>
      </c>
      <c r="F75" s="4">
        <v>84480</v>
      </c>
      <c r="H75" s="2">
        <f t="shared" si="11"/>
        <v>123.6</v>
      </c>
      <c r="I75" s="2">
        <f t="shared" si="6"/>
        <v>30.9</v>
      </c>
      <c r="K75" s="2">
        <f t="shared" si="7"/>
        <v>82.4</v>
      </c>
      <c r="L75" s="2">
        <f t="shared" si="8"/>
        <v>20.6</v>
      </c>
      <c r="N75" s="2">
        <f t="shared" si="9"/>
        <v>41.2</v>
      </c>
      <c r="O75" s="2">
        <f t="shared" si="10"/>
        <v>10.3</v>
      </c>
    </row>
    <row r="76" spans="1:15" x14ac:dyDescent="0.25">
      <c r="A76">
        <v>710011039</v>
      </c>
      <c r="B76" t="s">
        <v>74</v>
      </c>
      <c r="C76">
        <v>7100</v>
      </c>
      <c r="D76">
        <v>301</v>
      </c>
      <c r="E76" s="2">
        <v>187</v>
      </c>
      <c r="F76" s="4">
        <v>80185</v>
      </c>
      <c r="H76" s="2">
        <f t="shared" si="11"/>
        <v>112.2</v>
      </c>
      <c r="I76" s="2">
        <f t="shared" si="6"/>
        <v>28.05</v>
      </c>
      <c r="K76" s="2">
        <f t="shared" si="7"/>
        <v>74.8</v>
      </c>
      <c r="L76" s="2">
        <f t="shared" si="8"/>
        <v>18.7</v>
      </c>
      <c r="N76" s="2">
        <f t="shared" si="9"/>
        <v>37.4</v>
      </c>
      <c r="O76" s="2">
        <f t="shared" si="10"/>
        <v>9.35</v>
      </c>
    </row>
    <row r="77" spans="1:15" x14ac:dyDescent="0.25">
      <c r="A77">
        <v>710011040</v>
      </c>
      <c r="B77" t="s">
        <v>75</v>
      </c>
      <c r="C77">
        <v>7100</v>
      </c>
      <c r="D77">
        <v>301</v>
      </c>
      <c r="E77" s="2">
        <v>180</v>
      </c>
      <c r="F77" s="4">
        <v>80184</v>
      </c>
      <c r="H77" s="2">
        <f t="shared" si="11"/>
        <v>108</v>
      </c>
      <c r="I77" s="2">
        <f t="shared" si="6"/>
        <v>27</v>
      </c>
      <c r="K77" s="2">
        <f t="shared" si="7"/>
        <v>72</v>
      </c>
      <c r="L77" s="2">
        <f t="shared" si="8"/>
        <v>18</v>
      </c>
      <c r="N77" s="2">
        <f t="shared" si="9"/>
        <v>36</v>
      </c>
      <c r="O77" s="2">
        <f t="shared" si="10"/>
        <v>9</v>
      </c>
    </row>
    <row r="78" spans="1:15" x14ac:dyDescent="0.25">
      <c r="A78">
        <v>710011041</v>
      </c>
      <c r="B78" t="s">
        <v>76</v>
      </c>
      <c r="C78">
        <v>7100</v>
      </c>
      <c r="D78">
        <v>301</v>
      </c>
      <c r="E78" s="2">
        <v>81</v>
      </c>
      <c r="F78" s="4">
        <v>80188</v>
      </c>
      <c r="H78" s="2">
        <f t="shared" si="11"/>
        <v>48.6</v>
      </c>
      <c r="I78" s="2">
        <f t="shared" si="6"/>
        <v>12.15</v>
      </c>
      <c r="K78" s="2">
        <f t="shared" si="7"/>
        <v>32.4</v>
      </c>
      <c r="L78" s="2">
        <f t="shared" si="8"/>
        <v>8.1</v>
      </c>
      <c r="N78" s="2">
        <f t="shared" si="9"/>
        <v>16.2</v>
      </c>
      <c r="O78" s="2">
        <f t="shared" si="10"/>
        <v>4.05</v>
      </c>
    </row>
    <row r="79" spans="1:15" x14ac:dyDescent="0.25">
      <c r="A79">
        <v>710011043</v>
      </c>
      <c r="B79">
        <v>1</v>
      </c>
      <c r="C79">
        <v>7100</v>
      </c>
      <c r="D79">
        <v>307</v>
      </c>
      <c r="E79" s="2">
        <v>93</v>
      </c>
      <c r="F79" s="4">
        <v>81000</v>
      </c>
      <c r="H79" s="2">
        <f t="shared" si="11"/>
        <v>55.8</v>
      </c>
      <c r="I79" s="2">
        <f t="shared" si="6"/>
        <v>13.95</v>
      </c>
      <c r="K79" s="2">
        <f t="shared" si="7"/>
        <v>37.200000000000003</v>
      </c>
      <c r="L79" s="2">
        <f t="shared" si="8"/>
        <v>9.3000000000000007</v>
      </c>
      <c r="N79" s="2">
        <f t="shared" si="9"/>
        <v>18.600000000000001</v>
      </c>
      <c r="O79" s="2">
        <f t="shared" si="10"/>
        <v>4.6500000000000004</v>
      </c>
    </row>
    <row r="80" spans="1:15" x14ac:dyDescent="0.25">
      <c r="A80">
        <v>710011046</v>
      </c>
      <c r="B80" t="s">
        <v>77</v>
      </c>
      <c r="C80">
        <v>7100</v>
      </c>
      <c r="D80">
        <v>301</v>
      </c>
      <c r="E80" s="2">
        <v>277</v>
      </c>
      <c r="F80" s="4">
        <v>82803</v>
      </c>
      <c r="H80" s="2">
        <f t="shared" si="11"/>
        <v>166.2</v>
      </c>
      <c r="I80" s="2">
        <f t="shared" si="6"/>
        <v>41.55</v>
      </c>
      <c r="K80" s="2">
        <f t="shared" si="7"/>
        <v>110.80000000000001</v>
      </c>
      <c r="L80" s="2">
        <f t="shared" si="8"/>
        <v>27.700000000000003</v>
      </c>
      <c r="N80" s="2">
        <f t="shared" si="9"/>
        <v>55.400000000000006</v>
      </c>
      <c r="O80" s="2">
        <f t="shared" si="10"/>
        <v>13.850000000000001</v>
      </c>
    </row>
    <row r="81" spans="1:15" x14ac:dyDescent="0.25">
      <c r="A81">
        <v>710011047</v>
      </c>
      <c r="B81" t="s">
        <v>78</v>
      </c>
      <c r="C81">
        <v>7100</v>
      </c>
      <c r="D81">
        <v>301</v>
      </c>
      <c r="E81" s="2">
        <v>197</v>
      </c>
      <c r="F81" s="4">
        <v>80156</v>
      </c>
      <c r="H81" s="2">
        <f t="shared" si="11"/>
        <v>118.19999999999999</v>
      </c>
      <c r="I81" s="2">
        <f t="shared" si="6"/>
        <v>29.549999999999997</v>
      </c>
      <c r="K81" s="2">
        <f t="shared" si="7"/>
        <v>78.800000000000011</v>
      </c>
      <c r="L81" s="2">
        <f t="shared" si="8"/>
        <v>19.700000000000003</v>
      </c>
      <c r="N81" s="2">
        <f t="shared" si="9"/>
        <v>39.400000000000006</v>
      </c>
      <c r="O81" s="2">
        <f t="shared" si="10"/>
        <v>9.8500000000000014</v>
      </c>
    </row>
    <row r="82" spans="1:15" x14ac:dyDescent="0.25">
      <c r="A82">
        <v>710011050</v>
      </c>
      <c r="B82" t="s">
        <v>79</v>
      </c>
      <c r="C82">
        <v>7100</v>
      </c>
      <c r="D82">
        <v>301</v>
      </c>
      <c r="E82" s="2">
        <v>224</v>
      </c>
      <c r="F82" s="4">
        <v>84702</v>
      </c>
      <c r="H82" s="2">
        <f t="shared" si="11"/>
        <v>134.4</v>
      </c>
      <c r="I82" s="2">
        <f t="shared" si="6"/>
        <v>33.6</v>
      </c>
      <c r="K82" s="2">
        <f t="shared" si="7"/>
        <v>89.600000000000009</v>
      </c>
      <c r="L82" s="2">
        <f t="shared" si="8"/>
        <v>22.400000000000002</v>
      </c>
      <c r="N82" s="2">
        <f t="shared" si="9"/>
        <v>44.800000000000004</v>
      </c>
      <c r="O82" s="2">
        <f t="shared" si="10"/>
        <v>11.200000000000001</v>
      </c>
    </row>
    <row r="83" spans="1:15" x14ac:dyDescent="0.25">
      <c r="A83">
        <v>710011051</v>
      </c>
      <c r="B83" t="s">
        <v>80</v>
      </c>
      <c r="C83">
        <v>7100</v>
      </c>
      <c r="D83">
        <v>301</v>
      </c>
      <c r="E83" s="2">
        <v>99</v>
      </c>
      <c r="F83" s="4">
        <v>80194</v>
      </c>
      <c r="H83" s="2">
        <f t="shared" si="11"/>
        <v>59.4</v>
      </c>
      <c r="I83" s="2">
        <f t="shared" si="6"/>
        <v>14.85</v>
      </c>
      <c r="K83" s="2">
        <f t="shared" si="7"/>
        <v>39.6</v>
      </c>
      <c r="L83" s="2">
        <f t="shared" si="8"/>
        <v>9.9</v>
      </c>
      <c r="N83" s="2">
        <f t="shared" si="9"/>
        <v>19.8</v>
      </c>
      <c r="O83" s="2">
        <f t="shared" si="10"/>
        <v>4.95</v>
      </c>
    </row>
    <row r="84" spans="1:15" x14ac:dyDescent="0.25">
      <c r="A84">
        <v>710011054</v>
      </c>
      <c r="B84" t="s">
        <v>81</v>
      </c>
      <c r="C84">
        <v>7100</v>
      </c>
      <c r="D84">
        <v>306</v>
      </c>
      <c r="E84" s="2">
        <v>162</v>
      </c>
      <c r="F84" s="4">
        <v>87340</v>
      </c>
      <c r="H84" s="2">
        <f t="shared" si="11"/>
        <v>97.2</v>
      </c>
      <c r="I84" s="2">
        <f t="shared" si="6"/>
        <v>24.3</v>
      </c>
      <c r="K84" s="2">
        <f t="shared" si="7"/>
        <v>64.8</v>
      </c>
      <c r="L84" s="2">
        <f t="shared" si="8"/>
        <v>16.2</v>
      </c>
      <c r="N84" s="2">
        <f t="shared" si="9"/>
        <v>32.4</v>
      </c>
      <c r="O84" s="2">
        <f t="shared" si="10"/>
        <v>8.1</v>
      </c>
    </row>
    <row r="85" spans="1:15" x14ac:dyDescent="0.25">
      <c r="A85">
        <v>710011056</v>
      </c>
      <c r="B85" t="s">
        <v>82</v>
      </c>
      <c r="C85">
        <v>7100</v>
      </c>
      <c r="D85">
        <v>301</v>
      </c>
      <c r="E85" s="2">
        <v>217</v>
      </c>
      <c r="F85" s="4">
        <v>80170</v>
      </c>
      <c r="H85" s="2">
        <f t="shared" si="11"/>
        <v>130.19999999999999</v>
      </c>
      <c r="I85" s="2">
        <f t="shared" si="6"/>
        <v>32.549999999999997</v>
      </c>
      <c r="K85" s="2">
        <f t="shared" si="7"/>
        <v>86.800000000000011</v>
      </c>
      <c r="L85" s="2">
        <f t="shared" si="8"/>
        <v>21.700000000000003</v>
      </c>
      <c r="N85" s="2">
        <f t="shared" si="9"/>
        <v>43.400000000000006</v>
      </c>
      <c r="O85" s="2">
        <f t="shared" si="10"/>
        <v>10.850000000000001</v>
      </c>
    </row>
    <row r="86" spans="1:15" x14ac:dyDescent="0.25">
      <c r="A86">
        <v>710011058</v>
      </c>
      <c r="B86" t="s">
        <v>83</v>
      </c>
      <c r="C86">
        <v>7100</v>
      </c>
      <c r="D86">
        <v>301</v>
      </c>
      <c r="E86" s="2">
        <v>235</v>
      </c>
      <c r="F86" s="4">
        <v>80329</v>
      </c>
      <c r="H86" s="2">
        <f t="shared" si="11"/>
        <v>141</v>
      </c>
      <c r="I86" s="2">
        <f t="shared" si="6"/>
        <v>35.25</v>
      </c>
      <c r="K86" s="2">
        <f t="shared" si="7"/>
        <v>94</v>
      </c>
      <c r="L86" s="2">
        <f t="shared" si="8"/>
        <v>23.5</v>
      </c>
      <c r="N86" s="2">
        <f t="shared" si="9"/>
        <v>47</v>
      </c>
      <c r="O86" s="2">
        <f t="shared" si="10"/>
        <v>11.75</v>
      </c>
    </row>
    <row r="87" spans="1:15" x14ac:dyDescent="0.25">
      <c r="A87">
        <v>710011059</v>
      </c>
      <c r="B87" t="s">
        <v>84</v>
      </c>
      <c r="C87">
        <v>7100</v>
      </c>
      <c r="D87">
        <v>301</v>
      </c>
      <c r="E87" s="2">
        <v>159</v>
      </c>
      <c r="F87" s="4">
        <v>82977</v>
      </c>
      <c r="H87" s="2">
        <f t="shared" si="11"/>
        <v>95.399999999999991</v>
      </c>
      <c r="I87" s="2">
        <f t="shared" si="6"/>
        <v>23.849999999999998</v>
      </c>
      <c r="K87" s="2">
        <f t="shared" si="7"/>
        <v>63.6</v>
      </c>
      <c r="L87" s="2">
        <f t="shared" si="8"/>
        <v>15.9</v>
      </c>
      <c r="N87" s="2">
        <f t="shared" si="9"/>
        <v>31.8</v>
      </c>
      <c r="O87" s="2">
        <f t="shared" si="10"/>
        <v>7.95</v>
      </c>
    </row>
    <row r="88" spans="1:15" x14ac:dyDescent="0.25">
      <c r="A88">
        <v>710011060</v>
      </c>
      <c r="B88" t="s">
        <v>85</v>
      </c>
      <c r="C88">
        <v>7100</v>
      </c>
      <c r="D88">
        <v>301</v>
      </c>
      <c r="E88" s="2">
        <v>182</v>
      </c>
      <c r="F88" s="4">
        <v>84439</v>
      </c>
      <c r="H88" s="2">
        <f t="shared" si="11"/>
        <v>109.2</v>
      </c>
      <c r="I88" s="2">
        <f t="shared" si="6"/>
        <v>27.3</v>
      </c>
      <c r="K88" s="2">
        <f t="shared" si="7"/>
        <v>72.8</v>
      </c>
      <c r="L88" s="2">
        <f t="shared" si="8"/>
        <v>18.2</v>
      </c>
      <c r="N88" s="2">
        <f t="shared" si="9"/>
        <v>36.4</v>
      </c>
      <c r="O88" s="2">
        <f t="shared" si="10"/>
        <v>9.1</v>
      </c>
    </row>
    <row r="89" spans="1:15" x14ac:dyDescent="0.25">
      <c r="A89">
        <v>710011062</v>
      </c>
      <c r="B89" t="s">
        <v>86</v>
      </c>
      <c r="C89">
        <v>7100</v>
      </c>
      <c r="D89">
        <v>301</v>
      </c>
      <c r="E89" s="2">
        <v>193</v>
      </c>
      <c r="F89" s="4">
        <v>80076</v>
      </c>
      <c r="H89" s="2">
        <f t="shared" si="11"/>
        <v>115.8</v>
      </c>
      <c r="I89" s="2">
        <f t="shared" si="6"/>
        <v>28.95</v>
      </c>
      <c r="K89" s="2">
        <f t="shared" si="7"/>
        <v>77.2</v>
      </c>
      <c r="L89" s="2">
        <f t="shared" si="8"/>
        <v>19.3</v>
      </c>
      <c r="N89" s="2">
        <f t="shared" si="9"/>
        <v>38.6</v>
      </c>
      <c r="O89" s="2">
        <f t="shared" si="10"/>
        <v>9.65</v>
      </c>
    </row>
    <row r="90" spans="1:15" x14ac:dyDescent="0.25">
      <c r="A90">
        <v>710011063</v>
      </c>
      <c r="B90" t="s">
        <v>87</v>
      </c>
      <c r="C90">
        <v>7100</v>
      </c>
      <c r="D90">
        <v>301</v>
      </c>
      <c r="E90" s="2">
        <v>143</v>
      </c>
      <c r="F90" s="4">
        <v>80061</v>
      </c>
      <c r="H90" s="2">
        <f t="shared" si="11"/>
        <v>85.8</v>
      </c>
      <c r="I90" s="2">
        <f t="shared" si="6"/>
        <v>21.45</v>
      </c>
      <c r="K90" s="2">
        <f t="shared" si="7"/>
        <v>57.2</v>
      </c>
      <c r="L90" s="2">
        <f t="shared" si="8"/>
        <v>14.3</v>
      </c>
      <c r="N90" s="2">
        <f t="shared" si="9"/>
        <v>28.6</v>
      </c>
      <c r="O90" s="2">
        <f t="shared" si="10"/>
        <v>7.15</v>
      </c>
    </row>
    <row r="91" spans="1:15" x14ac:dyDescent="0.25">
      <c r="A91">
        <v>710011064</v>
      </c>
      <c r="B91" t="s">
        <v>88</v>
      </c>
      <c r="C91">
        <v>7100</v>
      </c>
      <c r="D91">
        <v>301</v>
      </c>
      <c r="E91" s="2">
        <v>235</v>
      </c>
      <c r="F91" s="4">
        <v>80069</v>
      </c>
      <c r="H91" s="2">
        <f t="shared" si="11"/>
        <v>141</v>
      </c>
      <c r="I91" s="2">
        <f t="shared" si="6"/>
        <v>35.25</v>
      </c>
      <c r="K91" s="2">
        <f t="shared" si="7"/>
        <v>94</v>
      </c>
      <c r="L91" s="2">
        <f t="shared" si="8"/>
        <v>23.5</v>
      </c>
      <c r="N91" s="2">
        <f t="shared" si="9"/>
        <v>47</v>
      </c>
      <c r="O91" s="2">
        <f t="shared" si="10"/>
        <v>11.75</v>
      </c>
    </row>
    <row r="92" spans="1:15" x14ac:dyDescent="0.25">
      <c r="A92">
        <v>710011068</v>
      </c>
      <c r="B92" t="s">
        <v>89</v>
      </c>
      <c r="C92">
        <v>7100</v>
      </c>
      <c r="D92">
        <v>301</v>
      </c>
      <c r="E92" s="2">
        <v>227</v>
      </c>
      <c r="F92" s="4">
        <v>80320</v>
      </c>
      <c r="H92" s="2">
        <f t="shared" si="11"/>
        <v>136.19999999999999</v>
      </c>
      <c r="I92" s="2">
        <f t="shared" si="6"/>
        <v>34.049999999999997</v>
      </c>
      <c r="K92" s="2">
        <f t="shared" si="7"/>
        <v>90.800000000000011</v>
      </c>
      <c r="L92" s="2">
        <f t="shared" si="8"/>
        <v>22.700000000000003</v>
      </c>
      <c r="N92" s="2">
        <f t="shared" si="9"/>
        <v>45.400000000000006</v>
      </c>
      <c r="O92" s="2">
        <f t="shared" si="10"/>
        <v>11.350000000000001</v>
      </c>
    </row>
    <row r="93" spans="1:15" x14ac:dyDescent="0.25">
      <c r="A93">
        <v>710011069</v>
      </c>
      <c r="B93" t="s">
        <v>90</v>
      </c>
      <c r="C93">
        <v>7100</v>
      </c>
      <c r="D93">
        <v>301</v>
      </c>
      <c r="E93" s="2">
        <v>197</v>
      </c>
      <c r="F93" s="4">
        <v>80164</v>
      </c>
      <c r="H93" s="2">
        <f t="shared" si="11"/>
        <v>118.19999999999999</v>
      </c>
      <c r="I93" s="2">
        <f t="shared" si="6"/>
        <v>29.549999999999997</v>
      </c>
      <c r="K93" s="2">
        <f t="shared" si="7"/>
        <v>78.800000000000011</v>
      </c>
      <c r="L93" s="2">
        <f t="shared" si="8"/>
        <v>19.700000000000003</v>
      </c>
      <c r="N93" s="2">
        <f t="shared" si="9"/>
        <v>39.400000000000006</v>
      </c>
      <c r="O93" s="2">
        <f t="shared" si="10"/>
        <v>9.8500000000000014</v>
      </c>
    </row>
    <row r="94" spans="1:15" x14ac:dyDescent="0.25">
      <c r="A94">
        <v>710011070</v>
      </c>
      <c r="B94" t="s">
        <v>91</v>
      </c>
      <c r="C94">
        <v>7100</v>
      </c>
      <c r="D94">
        <v>301</v>
      </c>
      <c r="E94" s="2">
        <v>181</v>
      </c>
      <c r="F94" s="4">
        <v>80176</v>
      </c>
      <c r="H94" s="2">
        <f t="shared" si="11"/>
        <v>108.6</v>
      </c>
      <c r="I94" s="2">
        <f t="shared" si="6"/>
        <v>27.15</v>
      </c>
      <c r="K94" s="2">
        <f t="shared" si="7"/>
        <v>72.400000000000006</v>
      </c>
      <c r="L94" s="2">
        <f t="shared" si="8"/>
        <v>18.100000000000001</v>
      </c>
      <c r="N94" s="2">
        <f t="shared" si="9"/>
        <v>36.200000000000003</v>
      </c>
      <c r="O94" s="2">
        <f t="shared" si="10"/>
        <v>9.0500000000000007</v>
      </c>
    </row>
    <row r="95" spans="1:15" x14ac:dyDescent="0.25">
      <c r="A95">
        <v>710011071</v>
      </c>
      <c r="B95" t="s">
        <v>92</v>
      </c>
      <c r="C95">
        <v>7100</v>
      </c>
      <c r="D95">
        <v>301</v>
      </c>
      <c r="E95" s="2">
        <v>154</v>
      </c>
      <c r="F95" s="4">
        <v>83605</v>
      </c>
      <c r="H95" s="2">
        <f t="shared" si="11"/>
        <v>92.399999999999991</v>
      </c>
      <c r="I95" s="2">
        <f t="shared" si="6"/>
        <v>23.099999999999998</v>
      </c>
      <c r="K95" s="2">
        <f t="shared" si="7"/>
        <v>61.6</v>
      </c>
      <c r="L95" s="2">
        <f t="shared" si="8"/>
        <v>15.4</v>
      </c>
      <c r="N95" s="2">
        <f t="shared" si="9"/>
        <v>30.8</v>
      </c>
      <c r="O95" s="2">
        <f t="shared" si="10"/>
        <v>7.7</v>
      </c>
    </row>
    <row r="96" spans="1:15" x14ac:dyDescent="0.25">
      <c r="A96">
        <v>710011072</v>
      </c>
      <c r="B96" t="s">
        <v>93</v>
      </c>
      <c r="C96">
        <v>7100</v>
      </c>
      <c r="D96">
        <v>301</v>
      </c>
      <c r="E96" s="2">
        <v>196</v>
      </c>
      <c r="F96" s="4">
        <v>82140</v>
      </c>
      <c r="H96" s="2">
        <f t="shared" si="11"/>
        <v>117.6</v>
      </c>
      <c r="I96" s="2">
        <f t="shared" si="6"/>
        <v>29.4</v>
      </c>
      <c r="K96" s="2">
        <f t="shared" si="7"/>
        <v>78.400000000000006</v>
      </c>
      <c r="L96" s="2">
        <f t="shared" si="8"/>
        <v>19.600000000000001</v>
      </c>
      <c r="N96" s="2">
        <f t="shared" si="9"/>
        <v>39.200000000000003</v>
      </c>
      <c r="O96" s="2">
        <f t="shared" si="10"/>
        <v>9.8000000000000007</v>
      </c>
    </row>
    <row r="97" spans="1:15" x14ac:dyDescent="0.25">
      <c r="A97">
        <v>710011073</v>
      </c>
      <c r="B97" t="s">
        <v>94</v>
      </c>
      <c r="C97">
        <v>7100</v>
      </c>
      <c r="D97">
        <v>301</v>
      </c>
      <c r="E97" s="2">
        <v>166</v>
      </c>
      <c r="F97" s="4">
        <v>80192</v>
      </c>
      <c r="H97" s="2">
        <f t="shared" si="11"/>
        <v>99.6</v>
      </c>
      <c r="I97" s="2">
        <f t="shared" si="6"/>
        <v>24.9</v>
      </c>
      <c r="K97" s="2">
        <f t="shared" si="7"/>
        <v>66.400000000000006</v>
      </c>
      <c r="L97" s="2">
        <f t="shared" si="8"/>
        <v>16.600000000000001</v>
      </c>
      <c r="N97" s="2">
        <f t="shared" si="9"/>
        <v>33.200000000000003</v>
      </c>
      <c r="O97" s="2">
        <f t="shared" si="10"/>
        <v>8.3000000000000007</v>
      </c>
    </row>
    <row r="98" spans="1:15" x14ac:dyDescent="0.25">
      <c r="A98">
        <v>710011074</v>
      </c>
      <c r="B98" t="s">
        <v>95</v>
      </c>
      <c r="C98">
        <v>7100</v>
      </c>
      <c r="D98">
        <v>301</v>
      </c>
      <c r="E98" s="2">
        <v>185</v>
      </c>
      <c r="F98" s="4">
        <v>80200</v>
      </c>
      <c r="H98" s="2">
        <f t="shared" si="11"/>
        <v>111</v>
      </c>
      <c r="I98" s="2">
        <f t="shared" si="6"/>
        <v>27.75</v>
      </c>
      <c r="K98" s="2">
        <f t="shared" si="7"/>
        <v>74</v>
      </c>
      <c r="L98" s="2">
        <f t="shared" si="8"/>
        <v>18.5</v>
      </c>
      <c r="N98" s="2">
        <f t="shared" si="9"/>
        <v>37</v>
      </c>
      <c r="O98" s="2">
        <f t="shared" si="10"/>
        <v>9.25</v>
      </c>
    </row>
    <row r="99" spans="1:15" x14ac:dyDescent="0.25">
      <c r="A99">
        <v>710011075</v>
      </c>
      <c r="B99" t="s">
        <v>96</v>
      </c>
      <c r="C99">
        <v>7100</v>
      </c>
      <c r="D99">
        <v>301</v>
      </c>
      <c r="E99" s="2">
        <v>112</v>
      </c>
      <c r="F99" s="4">
        <v>82950</v>
      </c>
      <c r="H99" s="2">
        <f t="shared" si="11"/>
        <v>67.2</v>
      </c>
      <c r="I99" s="2">
        <f t="shared" si="6"/>
        <v>16.8</v>
      </c>
      <c r="K99" s="2">
        <f t="shared" si="7"/>
        <v>44.800000000000004</v>
      </c>
      <c r="L99" s="2">
        <f t="shared" si="8"/>
        <v>11.200000000000001</v>
      </c>
      <c r="N99" s="2">
        <f t="shared" si="9"/>
        <v>22.400000000000002</v>
      </c>
      <c r="O99" s="2">
        <f t="shared" si="10"/>
        <v>5.6000000000000005</v>
      </c>
    </row>
    <row r="100" spans="1:15" x14ac:dyDescent="0.25">
      <c r="A100">
        <v>710011079</v>
      </c>
      <c r="B100" t="s">
        <v>97</v>
      </c>
      <c r="C100">
        <v>7100</v>
      </c>
      <c r="D100">
        <v>301</v>
      </c>
      <c r="E100" s="2">
        <v>173</v>
      </c>
      <c r="F100" s="4">
        <v>82553</v>
      </c>
      <c r="H100" s="2">
        <f t="shared" si="11"/>
        <v>103.8</v>
      </c>
      <c r="I100" s="2">
        <f t="shared" si="6"/>
        <v>25.95</v>
      </c>
      <c r="K100" s="2">
        <f t="shared" si="7"/>
        <v>69.2</v>
      </c>
      <c r="L100" s="2">
        <f t="shared" si="8"/>
        <v>17.3</v>
      </c>
      <c r="N100" s="2">
        <f t="shared" si="9"/>
        <v>34.6</v>
      </c>
      <c r="O100" s="2">
        <f t="shared" si="10"/>
        <v>8.65</v>
      </c>
    </row>
    <row r="101" spans="1:15" x14ac:dyDescent="0.25">
      <c r="A101">
        <v>710011080</v>
      </c>
      <c r="B101" t="s">
        <v>98</v>
      </c>
      <c r="C101">
        <v>7100</v>
      </c>
      <c r="D101">
        <v>301</v>
      </c>
      <c r="E101" s="2">
        <v>39</v>
      </c>
      <c r="F101" s="4">
        <v>82435</v>
      </c>
      <c r="H101" s="2">
        <f t="shared" si="11"/>
        <v>23.4</v>
      </c>
      <c r="I101" s="2">
        <f t="shared" si="6"/>
        <v>5.85</v>
      </c>
      <c r="K101" s="2">
        <f t="shared" si="7"/>
        <v>15.600000000000001</v>
      </c>
      <c r="L101" s="2">
        <f t="shared" si="8"/>
        <v>3.9000000000000004</v>
      </c>
      <c r="N101" s="2">
        <f t="shared" si="9"/>
        <v>7.8000000000000007</v>
      </c>
      <c r="O101" s="2">
        <f t="shared" si="10"/>
        <v>1.9500000000000002</v>
      </c>
    </row>
    <row r="102" spans="1:15" x14ac:dyDescent="0.25">
      <c r="A102">
        <v>710011081</v>
      </c>
      <c r="B102" t="s">
        <v>99</v>
      </c>
      <c r="C102">
        <v>7100</v>
      </c>
      <c r="D102">
        <v>301</v>
      </c>
      <c r="E102" s="2">
        <v>60</v>
      </c>
      <c r="F102" s="4">
        <v>82374</v>
      </c>
      <c r="H102" s="2">
        <f t="shared" si="11"/>
        <v>36</v>
      </c>
      <c r="I102" s="2">
        <f t="shared" si="6"/>
        <v>9</v>
      </c>
      <c r="K102" s="2">
        <f t="shared" si="7"/>
        <v>24</v>
      </c>
      <c r="L102" s="2">
        <f t="shared" si="8"/>
        <v>6</v>
      </c>
      <c r="N102" s="2">
        <f t="shared" si="9"/>
        <v>12</v>
      </c>
      <c r="O102" s="2">
        <f t="shared" si="10"/>
        <v>3</v>
      </c>
    </row>
    <row r="103" spans="1:15" x14ac:dyDescent="0.25">
      <c r="A103">
        <v>710011082</v>
      </c>
      <c r="B103" t="s">
        <v>100</v>
      </c>
      <c r="C103">
        <v>7100</v>
      </c>
      <c r="D103">
        <v>301</v>
      </c>
      <c r="E103" s="2">
        <v>70</v>
      </c>
      <c r="F103" s="4">
        <v>83615</v>
      </c>
      <c r="H103" s="2">
        <f t="shared" si="11"/>
        <v>42</v>
      </c>
      <c r="I103" s="2">
        <f t="shared" si="6"/>
        <v>10.5</v>
      </c>
      <c r="K103" s="2">
        <f t="shared" si="7"/>
        <v>28</v>
      </c>
      <c r="L103" s="2">
        <f t="shared" si="8"/>
        <v>7</v>
      </c>
      <c r="N103" s="2">
        <f t="shared" si="9"/>
        <v>14</v>
      </c>
      <c r="O103" s="2">
        <f t="shared" si="10"/>
        <v>3.5</v>
      </c>
    </row>
    <row r="104" spans="1:15" x14ac:dyDescent="0.25">
      <c r="A104">
        <v>710011083</v>
      </c>
      <c r="B104" t="s">
        <v>101</v>
      </c>
      <c r="C104">
        <v>7100</v>
      </c>
      <c r="D104">
        <v>301</v>
      </c>
      <c r="E104" s="2">
        <v>71</v>
      </c>
      <c r="F104" s="4">
        <v>82438</v>
      </c>
      <c r="H104" s="2">
        <f t="shared" si="11"/>
        <v>42.6</v>
      </c>
      <c r="I104" s="2">
        <f t="shared" si="6"/>
        <v>10.65</v>
      </c>
      <c r="K104" s="2">
        <f t="shared" si="7"/>
        <v>28.400000000000002</v>
      </c>
      <c r="L104" s="2">
        <f t="shared" si="8"/>
        <v>7.1000000000000005</v>
      </c>
      <c r="N104" s="2">
        <f t="shared" si="9"/>
        <v>14.200000000000001</v>
      </c>
      <c r="O104" s="2">
        <f t="shared" si="10"/>
        <v>3.5500000000000003</v>
      </c>
    </row>
    <row r="105" spans="1:15" x14ac:dyDescent="0.25">
      <c r="A105">
        <v>710011084</v>
      </c>
      <c r="B105" t="s">
        <v>102</v>
      </c>
      <c r="C105">
        <v>7100</v>
      </c>
      <c r="D105">
        <v>301</v>
      </c>
      <c r="E105" s="2">
        <v>82</v>
      </c>
      <c r="F105" s="4">
        <v>82945</v>
      </c>
      <c r="H105" s="2">
        <f t="shared" si="11"/>
        <v>49.199999999999996</v>
      </c>
      <c r="I105" s="2">
        <f t="shared" si="6"/>
        <v>12.299999999999999</v>
      </c>
      <c r="K105" s="2">
        <f t="shared" si="7"/>
        <v>32.800000000000004</v>
      </c>
      <c r="L105" s="2">
        <f t="shared" si="8"/>
        <v>8.2000000000000011</v>
      </c>
      <c r="N105" s="2">
        <f t="shared" si="9"/>
        <v>16.400000000000002</v>
      </c>
      <c r="O105" s="2">
        <f t="shared" si="10"/>
        <v>4.1000000000000005</v>
      </c>
    </row>
    <row r="106" spans="1:15" x14ac:dyDescent="0.25">
      <c r="A106">
        <v>710011085</v>
      </c>
      <c r="B106" t="s">
        <v>103</v>
      </c>
      <c r="C106">
        <v>7100</v>
      </c>
      <c r="D106">
        <v>301</v>
      </c>
      <c r="E106" s="2">
        <v>70</v>
      </c>
      <c r="F106" s="4">
        <v>83615</v>
      </c>
      <c r="H106" s="2">
        <f t="shared" si="11"/>
        <v>42</v>
      </c>
      <c r="I106" s="2">
        <f t="shared" si="6"/>
        <v>10.5</v>
      </c>
      <c r="K106" s="2">
        <f t="shared" si="7"/>
        <v>28</v>
      </c>
      <c r="L106" s="2">
        <f t="shared" si="8"/>
        <v>7</v>
      </c>
      <c r="N106" s="2">
        <f t="shared" si="9"/>
        <v>14</v>
      </c>
      <c r="O106" s="2">
        <f t="shared" si="10"/>
        <v>3.5</v>
      </c>
    </row>
    <row r="107" spans="1:15" x14ac:dyDescent="0.25">
      <c r="A107">
        <v>710011086</v>
      </c>
      <c r="B107" t="s">
        <v>104</v>
      </c>
      <c r="C107">
        <v>7100</v>
      </c>
      <c r="D107">
        <v>301</v>
      </c>
      <c r="E107" s="2">
        <v>70</v>
      </c>
      <c r="F107" s="4">
        <v>84155</v>
      </c>
      <c r="H107" s="2">
        <f t="shared" si="11"/>
        <v>42</v>
      </c>
      <c r="I107" s="2">
        <f t="shared" si="6"/>
        <v>10.5</v>
      </c>
      <c r="K107" s="2">
        <f t="shared" si="7"/>
        <v>28</v>
      </c>
      <c r="L107" s="2">
        <f t="shared" si="8"/>
        <v>7</v>
      </c>
      <c r="N107" s="2">
        <f t="shared" si="9"/>
        <v>14</v>
      </c>
      <c r="O107" s="2">
        <f t="shared" si="10"/>
        <v>3.5</v>
      </c>
    </row>
    <row r="108" spans="1:15" x14ac:dyDescent="0.25">
      <c r="A108">
        <v>710011087</v>
      </c>
      <c r="B108" t="s">
        <v>105</v>
      </c>
      <c r="C108">
        <v>7100</v>
      </c>
      <c r="D108">
        <v>301</v>
      </c>
      <c r="E108" s="2">
        <v>154</v>
      </c>
      <c r="F108" s="4">
        <v>83605</v>
      </c>
      <c r="H108" s="2">
        <f t="shared" si="11"/>
        <v>92.399999999999991</v>
      </c>
      <c r="I108" s="2">
        <f t="shared" si="6"/>
        <v>23.099999999999998</v>
      </c>
      <c r="K108" s="2">
        <f t="shared" si="7"/>
        <v>61.6</v>
      </c>
      <c r="L108" s="2">
        <f t="shared" si="8"/>
        <v>15.4</v>
      </c>
      <c r="N108" s="2">
        <f t="shared" si="9"/>
        <v>30.8</v>
      </c>
      <c r="O108" s="2">
        <f t="shared" si="10"/>
        <v>7.7</v>
      </c>
    </row>
    <row r="109" spans="1:15" x14ac:dyDescent="0.25">
      <c r="A109">
        <v>710011088</v>
      </c>
      <c r="B109" t="s">
        <v>106</v>
      </c>
      <c r="C109">
        <v>7100</v>
      </c>
      <c r="D109">
        <v>301</v>
      </c>
      <c r="E109" s="2">
        <v>71</v>
      </c>
      <c r="F109" s="4">
        <v>82438</v>
      </c>
      <c r="H109" s="2">
        <f t="shared" si="11"/>
        <v>42.6</v>
      </c>
      <c r="I109" s="2">
        <f t="shared" si="6"/>
        <v>10.65</v>
      </c>
      <c r="K109" s="2">
        <f t="shared" si="7"/>
        <v>28.400000000000002</v>
      </c>
      <c r="L109" s="2">
        <f t="shared" si="8"/>
        <v>7.1000000000000005</v>
      </c>
      <c r="N109" s="2">
        <f t="shared" si="9"/>
        <v>14.200000000000001</v>
      </c>
      <c r="O109" s="2">
        <f t="shared" si="10"/>
        <v>3.5500000000000003</v>
      </c>
    </row>
    <row r="110" spans="1:15" x14ac:dyDescent="0.25">
      <c r="A110">
        <v>710011089</v>
      </c>
      <c r="B110" t="s">
        <v>107</v>
      </c>
      <c r="C110">
        <v>7100</v>
      </c>
      <c r="D110">
        <v>301</v>
      </c>
      <c r="E110" s="2">
        <v>60</v>
      </c>
      <c r="F110" s="4">
        <v>82374</v>
      </c>
      <c r="H110" s="2">
        <f t="shared" si="11"/>
        <v>36</v>
      </c>
      <c r="I110" s="2">
        <f t="shared" si="6"/>
        <v>9</v>
      </c>
      <c r="K110" s="2">
        <f t="shared" si="7"/>
        <v>24</v>
      </c>
      <c r="L110" s="2">
        <f t="shared" si="8"/>
        <v>6</v>
      </c>
      <c r="N110" s="2">
        <f t="shared" si="9"/>
        <v>12</v>
      </c>
      <c r="O110" s="2">
        <f t="shared" si="10"/>
        <v>3</v>
      </c>
    </row>
    <row r="111" spans="1:15" x14ac:dyDescent="0.25">
      <c r="A111">
        <v>710011090</v>
      </c>
      <c r="B111" t="s">
        <v>108</v>
      </c>
      <c r="C111">
        <v>7100</v>
      </c>
      <c r="D111">
        <v>301</v>
      </c>
      <c r="E111" s="2">
        <v>82</v>
      </c>
      <c r="F111" s="4">
        <v>82570</v>
      </c>
      <c r="H111" s="2">
        <f t="shared" si="11"/>
        <v>49.199999999999996</v>
      </c>
      <c r="I111" s="2">
        <f t="shared" si="6"/>
        <v>12.299999999999999</v>
      </c>
      <c r="K111" s="2">
        <f t="shared" si="7"/>
        <v>32.800000000000004</v>
      </c>
      <c r="L111" s="2">
        <f t="shared" si="8"/>
        <v>8.2000000000000011</v>
      </c>
      <c r="N111" s="2">
        <f t="shared" si="9"/>
        <v>16.400000000000002</v>
      </c>
      <c r="O111" s="2">
        <f t="shared" si="10"/>
        <v>4.1000000000000005</v>
      </c>
    </row>
    <row r="112" spans="1:15" x14ac:dyDescent="0.25">
      <c r="A112">
        <v>710011091</v>
      </c>
      <c r="B112" t="s">
        <v>109</v>
      </c>
      <c r="C112">
        <v>7100</v>
      </c>
      <c r="D112">
        <v>309</v>
      </c>
      <c r="E112" s="2">
        <v>86</v>
      </c>
      <c r="F112" s="4">
        <v>89060</v>
      </c>
      <c r="H112" s="2">
        <f t="shared" si="11"/>
        <v>51.6</v>
      </c>
      <c r="I112" s="2">
        <f t="shared" si="6"/>
        <v>12.9</v>
      </c>
      <c r="K112" s="2">
        <f t="shared" si="7"/>
        <v>34.4</v>
      </c>
      <c r="L112" s="2">
        <f t="shared" si="8"/>
        <v>8.6</v>
      </c>
      <c r="N112" s="2">
        <f t="shared" si="9"/>
        <v>17.2</v>
      </c>
      <c r="O112" s="2">
        <f t="shared" si="10"/>
        <v>4.3</v>
      </c>
    </row>
    <row r="113" spans="1:15" x14ac:dyDescent="0.25">
      <c r="A113">
        <v>710011092</v>
      </c>
      <c r="B113" t="s">
        <v>110</v>
      </c>
      <c r="C113">
        <v>7100</v>
      </c>
      <c r="D113">
        <v>301</v>
      </c>
      <c r="E113" s="2">
        <v>82</v>
      </c>
      <c r="F113" s="4">
        <v>82945</v>
      </c>
      <c r="H113" s="2">
        <f t="shared" si="11"/>
        <v>49.199999999999996</v>
      </c>
      <c r="I113" s="2">
        <f t="shared" si="6"/>
        <v>12.299999999999999</v>
      </c>
      <c r="K113" s="2">
        <f t="shared" si="7"/>
        <v>32.800000000000004</v>
      </c>
      <c r="L113" s="2">
        <f t="shared" si="8"/>
        <v>8.2000000000000011</v>
      </c>
      <c r="N113" s="2">
        <f t="shared" si="9"/>
        <v>16.400000000000002</v>
      </c>
      <c r="O113" s="2">
        <f t="shared" si="10"/>
        <v>4.1000000000000005</v>
      </c>
    </row>
    <row r="114" spans="1:15" x14ac:dyDescent="0.25">
      <c r="A114">
        <v>710011093</v>
      </c>
      <c r="B114" t="s">
        <v>111</v>
      </c>
      <c r="C114">
        <v>7100</v>
      </c>
      <c r="D114">
        <v>301</v>
      </c>
      <c r="E114" s="2">
        <v>56</v>
      </c>
      <c r="F114" s="4">
        <v>84132</v>
      </c>
      <c r="H114" s="2">
        <f t="shared" si="11"/>
        <v>33.6</v>
      </c>
      <c r="I114" s="2">
        <f t="shared" si="6"/>
        <v>8.4</v>
      </c>
      <c r="K114" s="2">
        <f t="shared" si="7"/>
        <v>22.400000000000002</v>
      </c>
      <c r="L114" s="2">
        <f t="shared" si="8"/>
        <v>5.6000000000000005</v>
      </c>
      <c r="N114" s="2">
        <f t="shared" si="9"/>
        <v>11.200000000000001</v>
      </c>
      <c r="O114" s="2">
        <f t="shared" si="10"/>
        <v>2.8000000000000003</v>
      </c>
    </row>
    <row r="115" spans="1:15" x14ac:dyDescent="0.25">
      <c r="A115">
        <v>710011094</v>
      </c>
      <c r="B115" t="s">
        <v>112</v>
      </c>
      <c r="C115">
        <v>7100</v>
      </c>
      <c r="D115">
        <v>301</v>
      </c>
      <c r="E115" s="2">
        <v>154</v>
      </c>
      <c r="F115" s="4">
        <v>83605</v>
      </c>
      <c r="H115" s="2">
        <f t="shared" si="11"/>
        <v>92.399999999999991</v>
      </c>
      <c r="I115" s="2">
        <f t="shared" si="6"/>
        <v>23.099999999999998</v>
      </c>
      <c r="K115" s="2">
        <f t="shared" si="7"/>
        <v>61.6</v>
      </c>
      <c r="L115" s="2">
        <f t="shared" si="8"/>
        <v>15.4</v>
      </c>
      <c r="N115" s="2">
        <f t="shared" si="9"/>
        <v>30.8</v>
      </c>
      <c r="O115" s="2">
        <f t="shared" si="10"/>
        <v>7.7</v>
      </c>
    </row>
    <row r="116" spans="1:15" x14ac:dyDescent="0.25">
      <c r="A116">
        <v>710011095</v>
      </c>
      <c r="B116" t="s">
        <v>113</v>
      </c>
      <c r="C116">
        <v>7100</v>
      </c>
      <c r="D116">
        <v>301</v>
      </c>
      <c r="E116" s="2">
        <v>70</v>
      </c>
      <c r="F116" s="4">
        <v>83615</v>
      </c>
      <c r="H116" s="2">
        <f t="shared" si="11"/>
        <v>42</v>
      </c>
      <c r="I116" s="2">
        <f t="shared" si="6"/>
        <v>10.5</v>
      </c>
      <c r="K116" s="2">
        <f t="shared" si="7"/>
        <v>28</v>
      </c>
      <c r="L116" s="2">
        <f t="shared" si="8"/>
        <v>7</v>
      </c>
      <c r="N116" s="2">
        <f t="shared" si="9"/>
        <v>14</v>
      </c>
      <c r="O116" s="2">
        <f t="shared" si="10"/>
        <v>3.5</v>
      </c>
    </row>
    <row r="117" spans="1:15" x14ac:dyDescent="0.25">
      <c r="A117">
        <v>710011096</v>
      </c>
      <c r="B117" t="s">
        <v>114</v>
      </c>
      <c r="C117">
        <v>7100</v>
      </c>
      <c r="D117">
        <v>301</v>
      </c>
      <c r="E117" s="2">
        <v>70</v>
      </c>
      <c r="F117" s="4">
        <v>84155</v>
      </c>
      <c r="H117" s="2">
        <f t="shared" si="11"/>
        <v>42</v>
      </c>
      <c r="I117" s="2">
        <f t="shared" si="6"/>
        <v>10.5</v>
      </c>
      <c r="K117" s="2">
        <f t="shared" si="7"/>
        <v>28</v>
      </c>
      <c r="L117" s="2">
        <f t="shared" si="8"/>
        <v>7</v>
      </c>
      <c r="N117" s="2">
        <f t="shared" si="9"/>
        <v>14</v>
      </c>
      <c r="O117" s="2">
        <f t="shared" si="10"/>
        <v>3.5</v>
      </c>
    </row>
    <row r="118" spans="1:15" x14ac:dyDescent="0.25">
      <c r="A118">
        <v>710011097</v>
      </c>
      <c r="B118" t="s">
        <v>115</v>
      </c>
      <c r="C118">
        <v>7100</v>
      </c>
      <c r="D118">
        <v>307</v>
      </c>
      <c r="E118" s="2">
        <v>93</v>
      </c>
      <c r="F118" s="4">
        <v>81000</v>
      </c>
      <c r="H118" s="2">
        <f t="shared" si="11"/>
        <v>55.8</v>
      </c>
      <c r="I118" s="2">
        <f t="shared" si="6"/>
        <v>13.95</v>
      </c>
      <c r="K118" s="2">
        <f t="shared" si="7"/>
        <v>37.200000000000003</v>
      </c>
      <c r="L118" s="2">
        <f t="shared" si="8"/>
        <v>9.3000000000000007</v>
      </c>
      <c r="N118" s="2">
        <f t="shared" si="9"/>
        <v>18.600000000000001</v>
      </c>
      <c r="O118" s="2">
        <f t="shared" si="10"/>
        <v>4.6500000000000004</v>
      </c>
    </row>
    <row r="119" spans="1:15" x14ac:dyDescent="0.25">
      <c r="A119">
        <v>710011098</v>
      </c>
      <c r="B119" t="s">
        <v>116</v>
      </c>
      <c r="C119">
        <v>7100</v>
      </c>
      <c r="D119">
        <v>301</v>
      </c>
      <c r="E119" s="2">
        <v>75</v>
      </c>
      <c r="F119" s="4">
        <v>84560</v>
      </c>
      <c r="H119" s="2">
        <f t="shared" si="11"/>
        <v>45</v>
      </c>
      <c r="I119" s="2">
        <f t="shared" si="6"/>
        <v>11.25</v>
      </c>
      <c r="K119" s="2">
        <f t="shared" si="7"/>
        <v>30</v>
      </c>
      <c r="L119" s="2">
        <f t="shared" si="8"/>
        <v>7.5</v>
      </c>
      <c r="N119" s="2">
        <f t="shared" si="9"/>
        <v>15</v>
      </c>
      <c r="O119" s="2">
        <f t="shared" si="10"/>
        <v>3.75</v>
      </c>
    </row>
    <row r="120" spans="1:15" x14ac:dyDescent="0.25">
      <c r="A120">
        <v>710011099</v>
      </c>
      <c r="B120" t="s">
        <v>117</v>
      </c>
      <c r="C120">
        <v>7100</v>
      </c>
      <c r="D120">
        <v>301</v>
      </c>
      <c r="E120" s="2">
        <v>51</v>
      </c>
      <c r="F120" s="4">
        <v>82947</v>
      </c>
      <c r="H120" s="2">
        <f t="shared" si="11"/>
        <v>30.599999999999998</v>
      </c>
      <c r="I120" s="2">
        <f t="shared" si="6"/>
        <v>7.6499999999999995</v>
      </c>
      <c r="K120" s="2">
        <f t="shared" si="7"/>
        <v>20.400000000000002</v>
      </c>
      <c r="L120" s="2">
        <f t="shared" si="8"/>
        <v>5.1000000000000005</v>
      </c>
      <c r="N120" s="2">
        <f t="shared" si="9"/>
        <v>10.200000000000001</v>
      </c>
      <c r="O120" s="2">
        <f t="shared" si="10"/>
        <v>2.5500000000000003</v>
      </c>
    </row>
    <row r="121" spans="1:15" x14ac:dyDescent="0.25">
      <c r="A121">
        <v>710011100</v>
      </c>
      <c r="B121" t="s">
        <v>118</v>
      </c>
      <c r="C121">
        <v>7100</v>
      </c>
      <c r="D121">
        <v>301</v>
      </c>
      <c r="E121" s="2">
        <v>70</v>
      </c>
      <c r="F121" s="4">
        <v>83615</v>
      </c>
      <c r="H121" s="2">
        <f t="shared" si="11"/>
        <v>42</v>
      </c>
      <c r="I121" s="2">
        <f t="shared" si="6"/>
        <v>10.5</v>
      </c>
      <c r="K121" s="2">
        <f t="shared" si="7"/>
        <v>28</v>
      </c>
      <c r="L121" s="2">
        <f t="shared" si="8"/>
        <v>7</v>
      </c>
      <c r="N121" s="2">
        <f t="shared" si="9"/>
        <v>14</v>
      </c>
      <c r="O121" s="2">
        <f t="shared" si="10"/>
        <v>3.5</v>
      </c>
    </row>
    <row r="122" spans="1:15" x14ac:dyDescent="0.25">
      <c r="A122">
        <v>710011101</v>
      </c>
      <c r="B122" t="s">
        <v>119</v>
      </c>
      <c r="C122">
        <v>7100</v>
      </c>
      <c r="D122">
        <v>301</v>
      </c>
      <c r="E122" s="2">
        <v>70</v>
      </c>
      <c r="F122" s="4">
        <v>84155</v>
      </c>
      <c r="H122" s="2">
        <f t="shared" si="11"/>
        <v>42</v>
      </c>
      <c r="I122" s="2">
        <f t="shared" si="6"/>
        <v>10.5</v>
      </c>
      <c r="K122" s="2">
        <f t="shared" si="7"/>
        <v>28</v>
      </c>
      <c r="L122" s="2">
        <f t="shared" si="8"/>
        <v>7</v>
      </c>
      <c r="N122" s="2">
        <f t="shared" si="9"/>
        <v>14</v>
      </c>
      <c r="O122" s="2">
        <f t="shared" si="10"/>
        <v>3.5</v>
      </c>
    </row>
    <row r="123" spans="1:15" x14ac:dyDescent="0.25">
      <c r="A123">
        <v>710011103</v>
      </c>
      <c r="B123" t="s">
        <v>120</v>
      </c>
      <c r="C123">
        <v>7100</v>
      </c>
      <c r="D123">
        <v>301</v>
      </c>
      <c r="E123" s="2">
        <v>67</v>
      </c>
      <c r="F123" s="4">
        <v>80306</v>
      </c>
      <c r="H123" s="2">
        <f t="shared" si="11"/>
        <v>40.199999999999996</v>
      </c>
      <c r="I123" s="2">
        <f t="shared" si="6"/>
        <v>10.049999999999999</v>
      </c>
      <c r="K123" s="2">
        <f t="shared" si="7"/>
        <v>26.8</v>
      </c>
      <c r="L123" s="2">
        <f t="shared" si="8"/>
        <v>6.7</v>
      </c>
      <c r="N123" s="2">
        <f t="shared" si="9"/>
        <v>13.4</v>
      </c>
      <c r="O123" s="2">
        <f t="shared" si="10"/>
        <v>3.35</v>
      </c>
    </row>
    <row r="124" spans="1:15" x14ac:dyDescent="0.25">
      <c r="A124">
        <v>710011104</v>
      </c>
      <c r="B124" t="s">
        <v>121</v>
      </c>
      <c r="C124">
        <v>7100</v>
      </c>
      <c r="D124">
        <v>301</v>
      </c>
      <c r="E124" s="2">
        <v>70</v>
      </c>
      <c r="F124" s="4">
        <v>82436</v>
      </c>
      <c r="H124" s="2">
        <f t="shared" si="11"/>
        <v>42</v>
      </c>
      <c r="I124" s="2">
        <f t="shared" si="6"/>
        <v>10.5</v>
      </c>
      <c r="K124" s="2">
        <f t="shared" si="7"/>
        <v>28</v>
      </c>
      <c r="L124" s="2">
        <f t="shared" si="8"/>
        <v>7</v>
      </c>
      <c r="N124" s="2">
        <f t="shared" si="9"/>
        <v>14</v>
      </c>
      <c r="O124" s="2">
        <f t="shared" si="10"/>
        <v>3.5</v>
      </c>
    </row>
    <row r="125" spans="1:15" x14ac:dyDescent="0.25">
      <c r="A125">
        <v>710011105</v>
      </c>
      <c r="B125" t="s">
        <v>122</v>
      </c>
      <c r="C125">
        <v>7100</v>
      </c>
      <c r="D125">
        <v>301</v>
      </c>
      <c r="E125" s="2">
        <v>60</v>
      </c>
      <c r="F125" s="4">
        <v>82374</v>
      </c>
      <c r="H125" s="2">
        <f t="shared" si="11"/>
        <v>36</v>
      </c>
      <c r="I125" s="2">
        <f t="shared" si="6"/>
        <v>9</v>
      </c>
      <c r="K125" s="2">
        <f t="shared" si="7"/>
        <v>24</v>
      </c>
      <c r="L125" s="2">
        <f t="shared" si="8"/>
        <v>6</v>
      </c>
      <c r="N125" s="2">
        <f t="shared" si="9"/>
        <v>12</v>
      </c>
      <c r="O125" s="2">
        <f t="shared" si="10"/>
        <v>3</v>
      </c>
    </row>
    <row r="126" spans="1:15" x14ac:dyDescent="0.25">
      <c r="A126">
        <v>710011106</v>
      </c>
      <c r="B126" t="s">
        <v>123</v>
      </c>
      <c r="C126">
        <v>7100</v>
      </c>
      <c r="D126">
        <v>301</v>
      </c>
      <c r="E126" s="2">
        <v>60</v>
      </c>
      <c r="F126" s="4">
        <v>82374</v>
      </c>
      <c r="H126" s="2">
        <f t="shared" si="11"/>
        <v>36</v>
      </c>
      <c r="I126" s="2">
        <f t="shared" si="6"/>
        <v>9</v>
      </c>
      <c r="K126" s="2">
        <f t="shared" si="7"/>
        <v>24</v>
      </c>
      <c r="L126" s="2">
        <f t="shared" si="8"/>
        <v>6</v>
      </c>
      <c r="N126" s="2">
        <f t="shared" si="9"/>
        <v>12</v>
      </c>
      <c r="O126" s="2">
        <f t="shared" si="10"/>
        <v>3</v>
      </c>
    </row>
    <row r="127" spans="1:15" x14ac:dyDescent="0.25">
      <c r="A127">
        <v>710011108</v>
      </c>
      <c r="B127" t="s">
        <v>124</v>
      </c>
      <c r="C127">
        <v>7100</v>
      </c>
      <c r="D127">
        <v>301</v>
      </c>
      <c r="E127" s="2">
        <v>67</v>
      </c>
      <c r="F127" s="4">
        <v>80306</v>
      </c>
      <c r="H127" s="2">
        <f t="shared" si="11"/>
        <v>40.199999999999996</v>
      </c>
      <c r="I127" s="2">
        <f t="shared" si="6"/>
        <v>10.049999999999999</v>
      </c>
      <c r="K127" s="2">
        <f t="shared" si="7"/>
        <v>26.8</v>
      </c>
      <c r="L127" s="2">
        <f t="shared" si="8"/>
        <v>6.7</v>
      </c>
      <c r="N127" s="2">
        <f t="shared" si="9"/>
        <v>13.4</v>
      </c>
      <c r="O127" s="2">
        <f t="shared" si="10"/>
        <v>3.35</v>
      </c>
    </row>
    <row r="128" spans="1:15" x14ac:dyDescent="0.25">
      <c r="A128">
        <v>710011109</v>
      </c>
      <c r="B128" t="s">
        <v>125</v>
      </c>
      <c r="C128">
        <v>7100</v>
      </c>
      <c r="D128">
        <v>301</v>
      </c>
      <c r="E128" s="2">
        <v>90</v>
      </c>
      <c r="F128" s="4">
        <v>84300</v>
      </c>
      <c r="H128" s="2">
        <f t="shared" si="11"/>
        <v>54</v>
      </c>
      <c r="I128" s="2">
        <f t="shared" si="6"/>
        <v>13.5</v>
      </c>
      <c r="K128" s="2">
        <f t="shared" si="7"/>
        <v>36</v>
      </c>
      <c r="L128" s="2">
        <f t="shared" si="8"/>
        <v>9</v>
      </c>
      <c r="N128" s="2">
        <f t="shared" si="9"/>
        <v>18</v>
      </c>
      <c r="O128" s="2">
        <f t="shared" si="10"/>
        <v>4.5</v>
      </c>
    </row>
    <row r="129" spans="1:15" x14ac:dyDescent="0.25">
      <c r="A129">
        <v>710011110</v>
      </c>
      <c r="B129" t="s">
        <v>126</v>
      </c>
      <c r="C129">
        <v>7100</v>
      </c>
      <c r="D129">
        <v>301</v>
      </c>
      <c r="E129" s="2">
        <v>90</v>
      </c>
      <c r="F129" s="4">
        <v>84300</v>
      </c>
      <c r="H129" s="2">
        <f t="shared" si="11"/>
        <v>54</v>
      </c>
      <c r="I129" s="2">
        <f t="shared" si="6"/>
        <v>13.5</v>
      </c>
      <c r="K129" s="2">
        <f t="shared" si="7"/>
        <v>36</v>
      </c>
      <c r="L129" s="2">
        <f t="shared" si="8"/>
        <v>9</v>
      </c>
      <c r="N129" s="2">
        <f t="shared" si="9"/>
        <v>18</v>
      </c>
      <c r="O129" s="2">
        <f t="shared" si="10"/>
        <v>4.5</v>
      </c>
    </row>
    <row r="130" spans="1:15" x14ac:dyDescent="0.25">
      <c r="A130">
        <v>710011111</v>
      </c>
      <c r="B130" t="s">
        <v>127</v>
      </c>
      <c r="C130">
        <v>7100</v>
      </c>
      <c r="D130">
        <v>301</v>
      </c>
      <c r="E130" s="2">
        <v>81</v>
      </c>
      <c r="F130" s="4">
        <v>83935</v>
      </c>
      <c r="H130" s="2">
        <f t="shared" si="11"/>
        <v>48.6</v>
      </c>
      <c r="I130" s="2">
        <f t="shared" si="6"/>
        <v>12.15</v>
      </c>
      <c r="K130" s="2">
        <f t="shared" si="7"/>
        <v>32.4</v>
      </c>
      <c r="L130" s="2">
        <f t="shared" si="8"/>
        <v>8.1</v>
      </c>
      <c r="N130" s="2">
        <f t="shared" si="9"/>
        <v>16.2</v>
      </c>
      <c r="O130" s="2">
        <f t="shared" si="10"/>
        <v>4.05</v>
      </c>
    </row>
    <row r="131" spans="1:15" x14ac:dyDescent="0.25">
      <c r="A131">
        <v>710011112</v>
      </c>
      <c r="B131" t="s">
        <v>128</v>
      </c>
      <c r="C131">
        <v>7100</v>
      </c>
      <c r="D131">
        <v>301</v>
      </c>
      <c r="E131" s="2">
        <v>93</v>
      </c>
      <c r="F131" s="4">
        <v>84540</v>
      </c>
      <c r="H131" s="2">
        <f t="shared" si="11"/>
        <v>55.8</v>
      </c>
      <c r="I131" s="2">
        <f t="shared" si="6"/>
        <v>13.95</v>
      </c>
      <c r="K131" s="2">
        <f t="shared" si="7"/>
        <v>37.200000000000003</v>
      </c>
      <c r="L131" s="2">
        <f t="shared" si="8"/>
        <v>9.3000000000000007</v>
      </c>
      <c r="N131" s="2">
        <f t="shared" si="9"/>
        <v>18.600000000000001</v>
      </c>
      <c r="O131" s="2">
        <f t="shared" si="10"/>
        <v>4.6500000000000004</v>
      </c>
    </row>
    <row r="132" spans="1:15" x14ac:dyDescent="0.25">
      <c r="A132">
        <v>710011114</v>
      </c>
      <c r="B132" t="s">
        <v>129</v>
      </c>
      <c r="C132">
        <v>7100</v>
      </c>
      <c r="D132">
        <v>301</v>
      </c>
      <c r="E132" s="2">
        <v>74</v>
      </c>
      <c r="F132" s="4">
        <v>84478</v>
      </c>
      <c r="H132" s="2">
        <f t="shared" si="11"/>
        <v>44.4</v>
      </c>
      <c r="I132" s="2">
        <f t="shared" si="6"/>
        <v>11.1</v>
      </c>
      <c r="K132" s="2">
        <f t="shared" si="7"/>
        <v>29.6</v>
      </c>
      <c r="L132" s="2">
        <f t="shared" si="8"/>
        <v>7.4</v>
      </c>
      <c r="N132" s="2">
        <f t="shared" si="9"/>
        <v>14.8</v>
      </c>
      <c r="O132" s="2">
        <f t="shared" si="10"/>
        <v>3.7</v>
      </c>
    </row>
    <row r="133" spans="1:15" x14ac:dyDescent="0.25">
      <c r="A133">
        <v>710011115</v>
      </c>
      <c r="B133" t="s">
        <v>130</v>
      </c>
      <c r="C133">
        <v>7100</v>
      </c>
      <c r="D133">
        <v>301</v>
      </c>
      <c r="E133" s="2">
        <v>54</v>
      </c>
      <c r="F133" s="4">
        <v>84295</v>
      </c>
      <c r="H133" s="2">
        <f t="shared" si="11"/>
        <v>32.4</v>
      </c>
      <c r="I133" s="2">
        <f t="shared" ref="I133:I196" si="12">H133*0.25</f>
        <v>8.1</v>
      </c>
      <c r="K133" s="2">
        <f t="shared" ref="K133:K196" si="13">E133*0.4</f>
        <v>21.6</v>
      </c>
      <c r="L133" s="2">
        <f t="shared" ref="L133:L196" si="14">K133*0.25</f>
        <v>5.4</v>
      </c>
      <c r="N133" s="2">
        <f t="shared" ref="N133:N196" si="15">E133*0.2</f>
        <v>10.8</v>
      </c>
      <c r="O133" s="2">
        <f t="shared" ref="O133:O196" si="16">N133*0.25</f>
        <v>2.7</v>
      </c>
    </row>
    <row r="134" spans="1:15" x14ac:dyDescent="0.25">
      <c r="A134">
        <v>710011119</v>
      </c>
      <c r="B134" t="s">
        <v>131</v>
      </c>
      <c r="C134">
        <v>7100</v>
      </c>
      <c r="D134">
        <v>301</v>
      </c>
      <c r="E134" s="2">
        <v>67</v>
      </c>
      <c r="F134" s="4">
        <v>80306</v>
      </c>
      <c r="H134" s="2">
        <f t="shared" ref="H134:H197" si="17">E134*0.6</f>
        <v>40.199999999999996</v>
      </c>
      <c r="I134" s="2">
        <f t="shared" si="12"/>
        <v>10.049999999999999</v>
      </c>
      <c r="K134" s="2">
        <f t="shared" si="13"/>
        <v>26.8</v>
      </c>
      <c r="L134" s="2">
        <f t="shared" si="14"/>
        <v>6.7</v>
      </c>
      <c r="N134" s="2">
        <f t="shared" si="15"/>
        <v>13.4</v>
      </c>
      <c r="O134" s="2">
        <f t="shared" si="16"/>
        <v>3.35</v>
      </c>
    </row>
    <row r="135" spans="1:15" x14ac:dyDescent="0.25">
      <c r="A135">
        <v>710011120</v>
      </c>
      <c r="B135" t="s">
        <v>132</v>
      </c>
      <c r="C135">
        <v>7100</v>
      </c>
      <c r="D135">
        <v>301</v>
      </c>
      <c r="E135" s="2">
        <v>871</v>
      </c>
      <c r="F135" s="4">
        <v>80306</v>
      </c>
      <c r="H135" s="2">
        <f t="shared" si="17"/>
        <v>522.6</v>
      </c>
      <c r="I135" s="2">
        <f t="shared" si="12"/>
        <v>130.65</v>
      </c>
      <c r="K135" s="2">
        <f t="shared" si="13"/>
        <v>348.40000000000003</v>
      </c>
      <c r="L135" s="2">
        <f t="shared" si="14"/>
        <v>87.100000000000009</v>
      </c>
      <c r="N135" s="2">
        <f t="shared" si="15"/>
        <v>174.20000000000002</v>
      </c>
      <c r="O135" s="2">
        <f t="shared" si="16"/>
        <v>43.550000000000004</v>
      </c>
    </row>
    <row r="136" spans="1:15" x14ac:dyDescent="0.25">
      <c r="A136">
        <v>710011127</v>
      </c>
      <c r="B136" t="s">
        <v>133</v>
      </c>
      <c r="C136">
        <v>7100</v>
      </c>
      <c r="D136">
        <v>301</v>
      </c>
      <c r="E136" s="2">
        <v>88</v>
      </c>
      <c r="F136" s="4">
        <v>83550</v>
      </c>
      <c r="H136" s="2">
        <f t="shared" si="17"/>
        <v>52.8</v>
      </c>
      <c r="I136" s="2">
        <f t="shared" si="12"/>
        <v>13.2</v>
      </c>
      <c r="K136" s="2">
        <f t="shared" si="13"/>
        <v>35.200000000000003</v>
      </c>
      <c r="L136" s="2">
        <f t="shared" si="14"/>
        <v>8.8000000000000007</v>
      </c>
      <c r="N136" s="2">
        <f t="shared" si="15"/>
        <v>17.600000000000001</v>
      </c>
      <c r="O136" s="2">
        <f t="shared" si="16"/>
        <v>4.4000000000000004</v>
      </c>
    </row>
    <row r="137" spans="1:15" x14ac:dyDescent="0.25">
      <c r="A137">
        <v>710011128</v>
      </c>
      <c r="B137" t="s">
        <v>134</v>
      </c>
      <c r="C137">
        <v>7100</v>
      </c>
      <c r="D137">
        <v>301</v>
      </c>
      <c r="E137" s="2">
        <v>78</v>
      </c>
      <c r="F137" s="4">
        <v>83540</v>
      </c>
      <c r="H137" s="2">
        <f t="shared" si="17"/>
        <v>46.8</v>
      </c>
      <c r="I137" s="2">
        <f t="shared" si="12"/>
        <v>11.7</v>
      </c>
      <c r="K137" s="2">
        <f t="shared" si="13"/>
        <v>31.200000000000003</v>
      </c>
      <c r="L137" s="2">
        <f t="shared" si="14"/>
        <v>7.8000000000000007</v>
      </c>
      <c r="N137" s="2">
        <f t="shared" si="15"/>
        <v>15.600000000000001</v>
      </c>
      <c r="O137" s="2">
        <f t="shared" si="16"/>
        <v>3.9000000000000004</v>
      </c>
    </row>
    <row r="138" spans="1:15" x14ac:dyDescent="0.25">
      <c r="A138">
        <v>710011130</v>
      </c>
      <c r="B138" t="s">
        <v>135</v>
      </c>
      <c r="C138">
        <v>7100</v>
      </c>
      <c r="D138">
        <v>301</v>
      </c>
      <c r="E138" s="2">
        <v>208</v>
      </c>
      <c r="F138" s="4">
        <v>84153</v>
      </c>
      <c r="H138" s="2">
        <f t="shared" si="17"/>
        <v>124.8</v>
      </c>
      <c r="I138" s="2">
        <f t="shared" si="12"/>
        <v>31.2</v>
      </c>
      <c r="K138" s="2">
        <f t="shared" si="13"/>
        <v>83.2</v>
      </c>
      <c r="L138" s="2">
        <f t="shared" si="14"/>
        <v>20.8</v>
      </c>
      <c r="N138" s="2">
        <f t="shared" si="15"/>
        <v>41.6</v>
      </c>
      <c r="O138" s="2">
        <f t="shared" si="16"/>
        <v>10.4</v>
      </c>
    </row>
    <row r="139" spans="1:15" x14ac:dyDescent="0.25">
      <c r="A139">
        <v>710011131</v>
      </c>
      <c r="B139" t="s">
        <v>136</v>
      </c>
      <c r="C139">
        <v>7100</v>
      </c>
      <c r="D139">
        <v>301</v>
      </c>
      <c r="E139" s="2">
        <v>228</v>
      </c>
      <c r="F139" s="4">
        <v>80048</v>
      </c>
      <c r="H139" s="2">
        <f t="shared" si="17"/>
        <v>136.79999999999998</v>
      </c>
      <c r="I139" s="2">
        <f t="shared" si="12"/>
        <v>34.199999999999996</v>
      </c>
      <c r="K139" s="2">
        <f t="shared" si="13"/>
        <v>91.2</v>
      </c>
      <c r="L139" s="2">
        <f t="shared" si="14"/>
        <v>22.8</v>
      </c>
      <c r="N139" s="2">
        <f t="shared" si="15"/>
        <v>45.6</v>
      </c>
      <c r="O139" s="2">
        <f t="shared" si="16"/>
        <v>11.4</v>
      </c>
    </row>
    <row r="140" spans="1:15" x14ac:dyDescent="0.25">
      <c r="A140">
        <v>710011132</v>
      </c>
      <c r="B140" t="s">
        <v>137</v>
      </c>
      <c r="C140">
        <v>7100</v>
      </c>
      <c r="D140">
        <v>301</v>
      </c>
      <c r="E140" s="2">
        <v>129</v>
      </c>
      <c r="F140" s="4">
        <v>82728</v>
      </c>
      <c r="H140" s="2">
        <f t="shared" si="17"/>
        <v>77.399999999999991</v>
      </c>
      <c r="I140" s="2">
        <f t="shared" si="12"/>
        <v>19.349999999999998</v>
      </c>
      <c r="K140" s="2">
        <f t="shared" si="13"/>
        <v>51.6</v>
      </c>
      <c r="L140" s="2">
        <f t="shared" si="14"/>
        <v>12.9</v>
      </c>
      <c r="N140" s="2">
        <f t="shared" si="15"/>
        <v>25.8</v>
      </c>
      <c r="O140" s="2">
        <f t="shared" si="16"/>
        <v>6.45</v>
      </c>
    </row>
    <row r="141" spans="1:15" x14ac:dyDescent="0.25">
      <c r="A141">
        <v>710011133</v>
      </c>
      <c r="B141" t="s">
        <v>138</v>
      </c>
      <c r="C141">
        <v>7100</v>
      </c>
      <c r="D141">
        <v>301</v>
      </c>
      <c r="E141" s="2">
        <v>155</v>
      </c>
      <c r="F141" s="4">
        <v>84134</v>
      </c>
      <c r="H141" s="2">
        <f t="shared" si="17"/>
        <v>93</v>
      </c>
      <c r="I141" s="2">
        <f t="shared" si="12"/>
        <v>23.25</v>
      </c>
      <c r="K141" s="2">
        <f t="shared" si="13"/>
        <v>62</v>
      </c>
      <c r="L141" s="2">
        <f t="shared" si="14"/>
        <v>15.5</v>
      </c>
      <c r="N141" s="2">
        <f t="shared" si="15"/>
        <v>31</v>
      </c>
      <c r="O141" s="2">
        <f t="shared" si="16"/>
        <v>7.75</v>
      </c>
    </row>
    <row r="142" spans="1:15" x14ac:dyDescent="0.25">
      <c r="A142">
        <v>710011139</v>
      </c>
      <c r="B142" t="s">
        <v>139</v>
      </c>
      <c r="C142">
        <v>7100</v>
      </c>
      <c r="D142">
        <v>301</v>
      </c>
      <c r="E142" s="2">
        <v>173</v>
      </c>
      <c r="F142" s="4">
        <v>84144</v>
      </c>
      <c r="H142" s="2">
        <f t="shared" si="17"/>
        <v>103.8</v>
      </c>
      <c r="I142" s="2">
        <f t="shared" si="12"/>
        <v>25.95</v>
      </c>
      <c r="K142" s="2">
        <f t="shared" si="13"/>
        <v>69.2</v>
      </c>
      <c r="L142" s="2">
        <f t="shared" si="14"/>
        <v>17.3</v>
      </c>
      <c r="N142" s="2">
        <f t="shared" si="15"/>
        <v>34.6</v>
      </c>
      <c r="O142" s="2">
        <f t="shared" si="16"/>
        <v>8.65</v>
      </c>
    </row>
    <row r="143" spans="1:15" x14ac:dyDescent="0.25">
      <c r="A143">
        <v>710011140</v>
      </c>
      <c r="B143" t="s">
        <v>140</v>
      </c>
      <c r="C143">
        <v>7100</v>
      </c>
      <c r="D143">
        <v>301</v>
      </c>
      <c r="E143" s="2">
        <v>54</v>
      </c>
      <c r="F143" s="4">
        <v>82952</v>
      </c>
      <c r="H143" s="2">
        <f t="shared" si="17"/>
        <v>32.4</v>
      </c>
      <c r="I143" s="2">
        <f t="shared" si="12"/>
        <v>8.1</v>
      </c>
      <c r="K143" s="2">
        <f t="shared" si="13"/>
        <v>21.6</v>
      </c>
      <c r="L143" s="2">
        <f t="shared" si="14"/>
        <v>5.4</v>
      </c>
      <c r="N143" s="2">
        <f t="shared" si="15"/>
        <v>10.8</v>
      </c>
      <c r="O143" s="2">
        <f t="shared" si="16"/>
        <v>2.7</v>
      </c>
    </row>
    <row r="144" spans="1:15" x14ac:dyDescent="0.25">
      <c r="A144">
        <v>710011151</v>
      </c>
      <c r="B144" t="s">
        <v>141</v>
      </c>
      <c r="C144">
        <v>7100</v>
      </c>
      <c r="D144">
        <v>301</v>
      </c>
      <c r="E144" s="2">
        <v>164</v>
      </c>
      <c r="F144" s="4">
        <v>83874</v>
      </c>
      <c r="H144" s="2">
        <f t="shared" si="17"/>
        <v>98.399999999999991</v>
      </c>
      <c r="I144" s="2">
        <f t="shared" si="12"/>
        <v>24.599999999999998</v>
      </c>
      <c r="K144" s="2">
        <f t="shared" si="13"/>
        <v>65.600000000000009</v>
      </c>
      <c r="L144" s="2">
        <f t="shared" si="14"/>
        <v>16.400000000000002</v>
      </c>
      <c r="N144" s="2">
        <f t="shared" si="15"/>
        <v>32.800000000000004</v>
      </c>
      <c r="O144" s="2">
        <f t="shared" si="16"/>
        <v>8.2000000000000011</v>
      </c>
    </row>
    <row r="145" spans="1:15" x14ac:dyDescent="0.25">
      <c r="A145">
        <v>710011152</v>
      </c>
      <c r="B145" t="s">
        <v>142</v>
      </c>
      <c r="C145">
        <v>7100</v>
      </c>
      <c r="D145">
        <v>301</v>
      </c>
      <c r="E145" s="2">
        <v>182</v>
      </c>
      <c r="F145" s="4">
        <v>84484</v>
      </c>
      <c r="H145" s="2">
        <f t="shared" si="17"/>
        <v>109.2</v>
      </c>
      <c r="I145" s="2">
        <f t="shared" si="12"/>
        <v>27.3</v>
      </c>
      <c r="K145" s="2">
        <f t="shared" si="13"/>
        <v>72.8</v>
      </c>
      <c r="L145" s="2">
        <f t="shared" si="14"/>
        <v>18.2</v>
      </c>
      <c r="N145" s="2">
        <f t="shared" si="15"/>
        <v>36.4</v>
      </c>
      <c r="O145" s="2">
        <f t="shared" si="16"/>
        <v>9.1</v>
      </c>
    </row>
    <row r="146" spans="1:15" x14ac:dyDescent="0.25">
      <c r="A146">
        <v>710011155</v>
      </c>
      <c r="B146" t="s">
        <v>143</v>
      </c>
      <c r="C146">
        <v>7100</v>
      </c>
      <c r="D146">
        <v>301</v>
      </c>
      <c r="E146" s="2">
        <v>85</v>
      </c>
      <c r="F146" s="4">
        <v>83036</v>
      </c>
      <c r="H146" s="2">
        <f t="shared" si="17"/>
        <v>51</v>
      </c>
      <c r="I146" s="2">
        <f t="shared" si="12"/>
        <v>12.75</v>
      </c>
      <c r="K146" s="2">
        <f t="shared" si="13"/>
        <v>34</v>
      </c>
      <c r="L146" s="2">
        <f t="shared" si="14"/>
        <v>8.5</v>
      </c>
      <c r="N146" s="2">
        <f t="shared" si="15"/>
        <v>17</v>
      </c>
      <c r="O146" s="2">
        <f t="shared" si="16"/>
        <v>4.25</v>
      </c>
    </row>
    <row r="147" spans="1:15" x14ac:dyDescent="0.25">
      <c r="A147">
        <v>710011158</v>
      </c>
      <c r="B147" t="s">
        <v>144</v>
      </c>
      <c r="C147">
        <v>7100</v>
      </c>
      <c r="D147">
        <v>301</v>
      </c>
      <c r="E147" s="2">
        <v>67</v>
      </c>
      <c r="F147" s="4">
        <v>84133</v>
      </c>
      <c r="H147" s="2">
        <f t="shared" si="17"/>
        <v>40.199999999999996</v>
      </c>
      <c r="I147" s="2">
        <f t="shared" si="12"/>
        <v>10.049999999999999</v>
      </c>
      <c r="K147" s="2">
        <f t="shared" si="13"/>
        <v>26.8</v>
      </c>
      <c r="L147" s="2">
        <f t="shared" si="14"/>
        <v>6.7</v>
      </c>
      <c r="N147" s="2">
        <f t="shared" si="15"/>
        <v>13.4</v>
      </c>
      <c r="O147" s="2">
        <f t="shared" si="16"/>
        <v>3.35</v>
      </c>
    </row>
    <row r="148" spans="1:15" x14ac:dyDescent="0.25">
      <c r="A148">
        <v>710011159</v>
      </c>
      <c r="B148" t="s">
        <v>145</v>
      </c>
      <c r="C148">
        <v>7100</v>
      </c>
      <c r="D148">
        <v>300</v>
      </c>
      <c r="E148" s="2">
        <v>16</v>
      </c>
      <c r="F148" s="4">
        <v>36416</v>
      </c>
      <c r="H148" s="2">
        <f t="shared" si="17"/>
        <v>9.6</v>
      </c>
      <c r="I148" s="2">
        <f t="shared" si="12"/>
        <v>2.4</v>
      </c>
      <c r="K148" s="2">
        <f t="shared" si="13"/>
        <v>6.4</v>
      </c>
      <c r="L148" s="2">
        <f t="shared" si="14"/>
        <v>1.6</v>
      </c>
      <c r="N148" s="2">
        <f t="shared" si="15"/>
        <v>3.2</v>
      </c>
      <c r="O148" s="2">
        <f t="shared" si="16"/>
        <v>0.8</v>
      </c>
    </row>
    <row r="149" spans="1:15" x14ac:dyDescent="0.25">
      <c r="A149">
        <v>710011787</v>
      </c>
      <c r="B149" t="s">
        <v>146</v>
      </c>
      <c r="C149">
        <v>7100</v>
      </c>
      <c r="D149">
        <v>301</v>
      </c>
      <c r="E149" s="2">
        <v>141</v>
      </c>
      <c r="F149" s="4">
        <v>83690</v>
      </c>
      <c r="H149" s="2">
        <f t="shared" si="17"/>
        <v>84.6</v>
      </c>
      <c r="I149" s="2">
        <f t="shared" si="12"/>
        <v>21.15</v>
      </c>
      <c r="K149" s="2">
        <f t="shared" si="13"/>
        <v>56.400000000000006</v>
      </c>
      <c r="L149" s="2">
        <f t="shared" si="14"/>
        <v>14.100000000000001</v>
      </c>
      <c r="N149" s="2">
        <f t="shared" si="15"/>
        <v>28.200000000000003</v>
      </c>
      <c r="O149" s="2">
        <f t="shared" si="16"/>
        <v>7.0500000000000007</v>
      </c>
    </row>
    <row r="150" spans="1:15" x14ac:dyDescent="0.25">
      <c r="A150">
        <v>710011954</v>
      </c>
      <c r="B150" t="s">
        <v>147</v>
      </c>
      <c r="C150">
        <v>7100</v>
      </c>
      <c r="D150">
        <v>301</v>
      </c>
      <c r="E150" s="2">
        <v>161</v>
      </c>
      <c r="F150" s="4">
        <v>80202</v>
      </c>
      <c r="H150" s="2">
        <f t="shared" si="17"/>
        <v>96.6</v>
      </c>
      <c r="I150" s="2">
        <f t="shared" si="12"/>
        <v>24.15</v>
      </c>
      <c r="K150" s="2">
        <f t="shared" si="13"/>
        <v>64.400000000000006</v>
      </c>
      <c r="L150" s="2">
        <f t="shared" si="14"/>
        <v>16.100000000000001</v>
      </c>
      <c r="N150" s="2">
        <f t="shared" si="15"/>
        <v>32.200000000000003</v>
      </c>
      <c r="O150" s="2">
        <f t="shared" si="16"/>
        <v>8.0500000000000007</v>
      </c>
    </row>
    <row r="151" spans="1:15" x14ac:dyDescent="0.25">
      <c r="A151">
        <v>710012003</v>
      </c>
      <c r="B151" t="s">
        <v>148</v>
      </c>
      <c r="C151">
        <v>7100</v>
      </c>
      <c r="D151">
        <v>301</v>
      </c>
      <c r="E151" s="2">
        <v>50</v>
      </c>
      <c r="F151" s="4">
        <v>82962</v>
      </c>
      <c r="H151" s="2">
        <f t="shared" si="17"/>
        <v>30</v>
      </c>
      <c r="I151" s="2">
        <f t="shared" si="12"/>
        <v>7.5</v>
      </c>
      <c r="K151" s="2">
        <f t="shared" si="13"/>
        <v>20</v>
      </c>
      <c r="L151" s="2">
        <f t="shared" si="14"/>
        <v>5</v>
      </c>
      <c r="N151" s="2">
        <f t="shared" si="15"/>
        <v>10</v>
      </c>
      <c r="O151" s="2">
        <f t="shared" si="16"/>
        <v>2.5</v>
      </c>
    </row>
    <row r="152" spans="1:15" x14ac:dyDescent="0.25">
      <c r="A152">
        <v>710012009</v>
      </c>
      <c r="B152" t="s">
        <v>149</v>
      </c>
      <c r="C152">
        <v>7100</v>
      </c>
      <c r="D152">
        <v>301</v>
      </c>
      <c r="E152" s="2">
        <v>93</v>
      </c>
      <c r="F152" s="4">
        <v>82043</v>
      </c>
      <c r="H152" s="2">
        <f t="shared" si="17"/>
        <v>55.8</v>
      </c>
      <c r="I152" s="2">
        <f t="shared" si="12"/>
        <v>13.95</v>
      </c>
      <c r="K152" s="2">
        <f t="shared" si="13"/>
        <v>37.200000000000003</v>
      </c>
      <c r="L152" s="2">
        <f t="shared" si="14"/>
        <v>9.3000000000000007</v>
      </c>
      <c r="N152" s="2">
        <f t="shared" si="15"/>
        <v>18.600000000000001</v>
      </c>
      <c r="O152" s="2">
        <f t="shared" si="16"/>
        <v>4.6500000000000004</v>
      </c>
    </row>
    <row r="153" spans="1:15" x14ac:dyDescent="0.25">
      <c r="A153">
        <v>710012011</v>
      </c>
      <c r="B153" t="s">
        <v>150</v>
      </c>
      <c r="C153">
        <v>7100</v>
      </c>
      <c r="D153">
        <v>306</v>
      </c>
      <c r="E153" s="2">
        <v>104</v>
      </c>
      <c r="F153" s="4">
        <v>87341</v>
      </c>
      <c r="H153" s="2">
        <f t="shared" si="17"/>
        <v>62.4</v>
      </c>
      <c r="I153" s="2">
        <f t="shared" si="12"/>
        <v>15.6</v>
      </c>
      <c r="K153" s="2">
        <f t="shared" si="13"/>
        <v>41.6</v>
      </c>
      <c r="L153" s="2">
        <f t="shared" si="14"/>
        <v>10.4</v>
      </c>
      <c r="N153" s="2">
        <f t="shared" si="15"/>
        <v>20.8</v>
      </c>
      <c r="O153" s="2">
        <f t="shared" si="16"/>
        <v>5.2</v>
      </c>
    </row>
    <row r="154" spans="1:15" x14ac:dyDescent="0.25">
      <c r="A154">
        <v>710012012</v>
      </c>
      <c r="B154" t="s">
        <v>151</v>
      </c>
      <c r="C154">
        <v>7100</v>
      </c>
      <c r="D154">
        <v>302</v>
      </c>
      <c r="E154" s="2">
        <v>111</v>
      </c>
      <c r="F154" s="4">
        <v>86701</v>
      </c>
      <c r="H154" s="2">
        <f t="shared" si="17"/>
        <v>66.599999999999994</v>
      </c>
      <c r="I154" s="2">
        <f t="shared" si="12"/>
        <v>16.649999999999999</v>
      </c>
      <c r="K154" s="2">
        <f t="shared" si="13"/>
        <v>44.400000000000006</v>
      </c>
      <c r="L154" s="2">
        <f t="shared" si="14"/>
        <v>11.100000000000001</v>
      </c>
      <c r="N154" s="2">
        <f t="shared" si="15"/>
        <v>22.200000000000003</v>
      </c>
      <c r="O154" s="2">
        <f t="shared" si="16"/>
        <v>5.5500000000000007</v>
      </c>
    </row>
    <row r="155" spans="1:15" x14ac:dyDescent="0.25">
      <c r="A155">
        <v>710012013</v>
      </c>
      <c r="B155" t="s">
        <v>0</v>
      </c>
      <c r="C155">
        <v>7100</v>
      </c>
      <c r="D155">
        <v>300</v>
      </c>
      <c r="E155" s="2">
        <v>16</v>
      </c>
      <c r="F155" s="4">
        <v>36415</v>
      </c>
      <c r="H155" s="2">
        <f t="shared" si="17"/>
        <v>9.6</v>
      </c>
      <c r="I155" s="2">
        <f t="shared" si="12"/>
        <v>2.4</v>
      </c>
      <c r="K155" s="2">
        <f t="shared" si="13"/>
        <v>6.4</v>
      </c>
      <c r="L155" s="2">
        <f t="shared" si="14"/>
        <v>1.6</v>
      </c>
      <c r="N155" s="2">
        <f t="shared" si="15"/>
        <v>3.2</v>
      </c>
      <c r="O155" s="2">
        <f t="shared" si="16"/>
        <v>0.8</v>
      </c>
    </row>
    <row r="156" spans="1:15" x14ac:dyDescent="0.25">
      <c r="A156">
        <v>710012014</v>
      </c>
      <c r="B156" t="s">
        <v>152</v>
      </c>
      <c r="C156">
        <v>7100</v>
      </c>
      <c r="D156">
        <v>302</v>
      </c>
      <c r="E156" s="2">
        <v>79</v>
      </c>
      <c r="F156" s="4">
        <v>86140</v>
      </c>
      <c r="H156" s="2">
        <f t="shared" si="17"/>
        <v>47.4</v>
      </c>
      <c r="I156" s="2">
        <f t="shared" si="12"/>
        <v>11.85</v>
      </c>
      <c r="K156" s="2">
        <f t="shared" si="13"/>
        <v>31.6</v>
      </c>
      <c r="L156" s="2">
        <f t="shared" si="14"/>
        <v>7.9</v>
      </c>
      <c r="N156" s="2">
        <f t="shared" si="15"/>
        <v>15.8</v>
      </c>
      <c r="O156" s="2">
        <f t="shared" si="16"/>
        <v>3.95</v>
      </c>
    </row>
    <row r="157" spans="1:15" x14ac:dyDescent="0.25">
      <c r="A157">
        <v>710012015</v>
      </c>
      <c r="B157" t="s">
        <v>153</v>
      </c>
      <c r="C157">
        <v>7100</v>
      </c>
      <c r="D157">
        <v>301</v>
      </c>
      <c r="E157" s="2">
        <v>67</v>
      </c>
      <c r="F157" s="4">
        <v>80306</v>
      </c>
      <c r="H157" s="2">
        <f t="shared" si="17"/>
        <v>40.199999999999996</v>
      </c>
      <c r="I157" s="2">
        <f t="shared" si="12"/>
        <v>10.049999999999999</v>
      </c>
      <c r="K157" s="2">
        <f t="shared" si="13"/>
        <v>26.8</v>
      </c>
      <c r="L157" s="2">
        <f t="shared" si="14"/>
        <v>6.7</v>
      </c>
      <c r="N157" s="2">
        <f t="shared" si="15"/>
        <v>13.4</v>
      </c>
      <c r="O157" s="2">
        <f t="shared" si="16"/>
        <v>3.35</v>
      </c>
    </row>
    <row r="158" spans="1:15" x14ac:dyDescent="0.25">
      <c r="A158">
        <v>710012100</v>
      </c>
      <c r="B158" t="s">
        <v>154</v>
      </c>
      <c r="C158">
        <v>7100</v>
      </c>
      <c r="D158">
        <v>301</v>
      </c>
      <c r="E158" s="2">
        <v>67</v>
      </c>
      <c r="F158" s="4">
        <v>80306</v>
      </c>
      <c r="H158" s="2">
        <f t="shared" si="17"/>
        <v>40.199999999999996</v>
      </c>
      <c r="I158" s="2">
        <f t="shared" si="12"/>
        <v>10.049999999999999</v>
      </c>
      <c r="K158" s="2">
        <f t="shared" si="13"/>
        <v>26.8</v>
      </c>
      <c r="L158" s="2">
        <f t="shared" si="14"/>
        <v>6.7</v>
      </c>
      <c r="N158" s="2">
        <f t="shared" si="15"/>
        <v>13.4</v>
      </c>
      <c r="O158" s="2">
        <f t="shared" si="16"/>
        <v>3.35</v>
      </c>
    </row>
    <row r="159" spans="1:15" x14ac:dyDescent="0.25">
      <c r="A159">
        <v>710012101</v>
      </c>
      <c r="B159" t="s">
        <v>155</v>
      </c>
      <c r="C159">
        <v>7100</v>
      </c>
      <c r="D159">
        <v>301</v>
      </c>
      <c r="E159" s="2">
        <v>67</v>
      </c>
      <c r="F159" s="4">
        <v>80306</v>
      </c>
      <c r="H159" s="2">
        <f t="shared" si="17"/>
        <v>40.199999999999996</v>
      </c>
      <c r="I159" s="2">
        <f t="shared" si="12"/>
        <v>10.049999999999999</v>
      </c>
      <c r="K159" s="2">
        <f t="shared" si="13"/>
        <v>26.8</v>
      </c>
      <c r="L159" s="2">
        <f t="shared" si="14"/>
        <v>6.7</v>
      </c>
      <c r="N159" s="2">
        <f t="shared" si="15"/>
        <v>13.4</v>
      </c>
      <c r="O159" s="2">
        <f t="shared" si="16"/>
        <v>3.35</v>
      </c>
    </row>
    <row r="160" spans="1:15" x14ac:dyDescent="0.25">
      <c r="A160">
        <v>710012102</v>
      </c>
      <c r="B160" t="s">
        <v>156</v>
      </c>
      <c r="C160">
        <v>7100</v>
      </c>
      <c r="D160">
        <v>301</v>
      </c>
      <c r="E160" s="2">
        <v>67</v>
      </c>
      <c r="F160" s="4">
        <v>80306</v>
      </c>
      <c r="H160" s="2">
        <f t="shared" si="17"/>
        <v>40.199999999999996</v>
      </c>
      <c r="I160" s="2">
        <f t="shared" si="12"/>
        <v>10.049999999999999</v>
      </c>
      <c r="K160" s="2">
        <f t="shared" si="13"/>
        <v>26.8</v>
      </c>
      <c r="L160" s="2">
        <f t="shared" si="14"/>
        <v>6.7</v>
      </c>
      <c r="N160" s="2">
        <f t="shared" si="15"/>
        <v>13.4</v>
      </c>
      <c r="O160" s="2">
        <f t="shared" si="16"/>
        <v>3.35</v>
      </c>
    </row>
    <row r="161" spans="1:15" x14ac:dyDescent="0.25">
      <c r="A161">
        <v>710012103</v>
      </c>
      <c r="B161" t="s">
        <v>157</v>
      </c>
      <c r="C161">
        <v>7100</v>
      </c>
      <c r="D161">
        <v>301</v>
      </c>
      <c r="E161" s="2">
        <v>67</v>
      </c>
      <c r="F161" s="4">
        <v>80306</v>
      </c>
      <c r="H161" s="2">
        <f t="shared" si="17"/>
        <v>40.199999999999996</v>
      </c>
      <c r="I161" s="2">
        <f t="shared" si="12"/>
        <v>10.049999999999999</v>
      </c>
      <c r="K161" s="2">
        <f t="shared" si="13"/>
        <v>26.8</v>
      </c>
      <c r="L161" s="2">
        <f t="shared" si="14"/>
        <v>6.7</v>
      </c>
      <c r="N161" s="2">
        <f t="shared" si="15"/>
        <v>13.4</v>
      </c>
      <c r="O161" s="2">
        <f t="shared" si="16"/>
        <v>3.35</v>
      </c>
    </row>
    <row r="162" spans="1:15" x14ac:dyDescent="0.25">
      <c r="A162">
        <v>710012104</v>
      </c>
      <c r="B162" t="s">
        <v>158</v>
      </c>
      <c r="C162">
        <v>7100</v>
      </c>
      <c r="D162">
        <v>301</v>
      </c>
      <c r="E162" s="2">
        <v>67</v>
      </c>
      <c r="F162" s="4">
        <v>80306</v>
      </c>
      <c r="H162" s="2">
        <f t="shared" si="17"/>
        <v>40.199999999999996</v>
      </c>
      <c r="I162" s="2">
        <f t="shared" si="12"/>
        <v>10.049999999999999</v>
      </c>
      <c r="K162" s="2">
        <f t="shared" si="13"/>
        <v>26.8</v>
      </c>
      <c r="L162" s="2">
        <f t="shared" si="14"/>
        <v>6.7</v>
      </c>
      <c r="N162" s="2">
        <f t="shared" si="15"/>
        <v>13.4</v>
      </c>
      <c r="O162" s="2">
        <f t="shared" si="16"/>
        <v>3.35</v>
      </c>
    </row>
    <row r="163" spans="1:15" x14ac:dyDescent="0.25">
      <c r="A163">
        <v>710012105</v>
      </c>
      <c r="B163" t="s">
        <v>159</v>
      </c>
      <c r="C163">
        <v>7100</v>
      </c>
      <c r="D163">
        <v>301</v>
      </c>
      <c r="E163" s="2">
        <v>67</v>
      </c>
      <c r="F163" s="4">
        <v>80306</v>
      </c>
      <c r="H163" s="2">
        <f t="shared" si="17"/>
        <v>40.199999999999996</v>
      </c>
      <c r="I163" s="2">
        <f t="shared" si="12"/>
        <v>10.049999999999999</v>
      </c>
      <c r="K163" s="2">
        <f t="shared" si="13"/>
        <v>26.8</v>
      </c>
      <c r="L163" s="2">
        <f t="shared" si="14"/>
        <v>6.7</v>
      </c>
      <c r="N163" s="2">
        <f t="shared" si="15"/>
        <v>13.4</v>
      </c>
      <c r="O163" s="2">
        <f t="shared" si="16"/>
        <v>3.35</v>
      </c>
    </row>
    <row r="164" spans="1:15" x14ac:dyDescent="0.25">
      <c r="A164">
        <v>710012106</v>
      </c>
      <c r="B164" t="s">
        <v>160</v>
      </c>
      <c r="C164">
        <v>7100</v>
      </c>
      <c r="D164">
        <v>301</v>
      </c>
      <c r="E164" s="2">
        <v>67</v>
      </c>
      <c r="F164" s="4">
        <v>80306</v>
      </c>
      <c r="H164" s="2">
        <f t="shared" si="17"/>
        <v>40.199999999999996</v>
      </c>
      <c r="I164" s="2">
        <f t="shared" si="12"/>
        <v>10.049999999999999</v>
      </c>
      <c r="K164" s="2">
        <f t="shared" si="13"/>
        <v>26.8</v>
      </c>
      <c r="L164" s="2">
        <f t="shared" si="14"/>
        <v>6.7</v>
      </c>
      <c r="N164" s="2">
        <f t="shared" si="15"/>
        <v>13.4</v>
      </c>
      <c r="O164" s="2">
        <f t="shared" si="16"/>
        <v>3.35</v>
      </c>
    </row>
    <row r="165" spans="1:15" x14ac:dyDescent="0.25">
      <c r="A165">
        <v>710012107</v>
      </c>
      <c r="B165" t="s">
        <v>161</v>
      </c>
      <c r="C165">
        <v>7100</v>
      </c>
      <c r="D165">
        <v>301</v>
      </c>
      <c r="E165" s="2">
        <v>67</v>
      </c>
      <c r="F165" s="4">
        <v>80306</v>
      </c>
      <c r="H165" s="2">
        <f t="shared" si="17"/>
        <v>40.199999999999996</v>
      </c>
      <c r="I165" s="2">
        <f t="shared" si="12"/>
        <v>10.049999999999999</v>
      </c>
      <c r="K165" s="2">
        <f t="shared" si="13"/>
        <v>26.8</v>
      </c>
      <c r="L165" s="2">
        <f t="shared" si="14"/>
        <v>6.7</v>
      </c>
      <c r="N165" s="2">
        <f t="shared" si="15"/>
        <v>13.4</v>
      </c>
      <c r="O165" s="2">
        <f t="shared" si="16"/>
        <v>3.35</v>
      </c>
    </row>
    <row r="166" spans="1:15" x14ac:dyDescent="0.25">
      <c r="A166">
        <v>710012108</v>
      </c>
      <c r="B166" t="s">
        <v>162</v>
      </c>
      <c r="C166">
        <v>7100</v>
      </c>
      <c r="D166">
        <v>301</v>
      </c>
      <c r="E166" s="2">
        <v>67</v>
      </c>
      <c r="F166" s="4">
        <v>80306</v>
      </c>
      <c r="H166" s="2">
        <f t="shared" si="17"/>
        <v>40.199999999999996</v>
      </c>
      <c r="I166" s="2">
        <f t="shared" si="12"/>
        <v>10.049999999999999</v>
      </c>
      <c r="K166" s="2">
        <f t="shared" si="13"/>
        <v>26.8</v>
      </c>
      <c r="L166" s="2">
        <f t="shared" si="14"/>
        <v>6.7</v>
      </c>
      <c r="N166" s="2">
        <f t="shared" si="15"/>
        <v>13.4</v>
      </c>
      <c r="O166" s="2">
        <f t="shared" si="16"/>
        <v>3.35</v>
      </c>
    </row>
    <row r="167" spans="1:15" x14ac:dyDescent="0.25">
      <c r="A167">
        <v>710012109</v>
      </c>
      <c r="B167" t="s">
        <v>163</v>
      </c>
      <c r="C167">
        <v>7100</v>
      </c>
      <c r="D167">
        <v>301</v>
      </c>
      <c r="E167" s="2">
        <v>67</v>
      </c>
      <c r="F167" s="4">
        <v>80306</v>
      </c>
      <c r="H167" s="2">
        <f t="shared" si="17"/>
        <v>40.199999999999996</v>
      </c>
      <c r="I167" s="2">
        <f t="shared" si="12"/>
        <v>10.049999999999999</v>
      </c>
      <c r="K167" s="2">
        <f t="shared" si="13"/>
        <v>26.8</v>
      </c>
      <c r="L167" s="2">
        <f t="shared" si="14"/>
        <v>6.7</v>
      </c>
      <c r="N167" s="2">
        <f t="shared" si="15"/>
        <v>13.4</v>
      </c>
      <c r="O167" s="2">
        <f t="shared" si="16"/>
        <v>3.35</v>
      </c>
    </row>
    <row r="168" spans="1:15" x14ac:dyDescent="0.25">
      <c r="A168">
        <v>710012110</v>
      </c>
      <c r="B168" t="s">
        <v>164</v>
      </c>
      <c r="C168">
        <v>7100</v>
      </c>
      <c r="D168">
        <v>302</v>
      </c>
      <c r="E168" s="2">
        <v>130</v>
      </c>
      <c r="F168" s="4">
        <v>86703</v>
      </c>
      <c r="H168" s="2">
        <f t="shared" si="17"/>
        <v>78</v>
      </c>
      <c r="I168" s="2">
        <f t="shared" si="12"/>
        <v>19.5</v>
      </c>
      <c r="K168" s="2">
        <f t="shared" si="13"/>
        <v>52</v>
      </c>
      <c r="L168" s="2">
        <f t="shared" si="14"/>
        <v>13</v>
      </c>
      <c r="N168" s="2">
        <f t="shared" si="15"/>
        <v>26</v>
      </c>
      <c r="O168" s="2">
        <f t="shared" si="16"/>
        <v>6.5</v>
      </c>
    </row>
    <row r="169" spans="1:15" x14ac:dyDescent="0.25">
      <c r="A169">
        <v>710012111</v>
      </c>
      <c r="B169" t="s">
        <v>165</v>
      </c>
      <c r="C169">
        <v>7100</v>
      </c>
      <c r="D169">
        <v>301</v>
      </c>
      <c r="E169" s="2">
        <v>105</v>
      </c>
      <c r="F169" s="4">
        <v>84112</v>
      </c>
      <c r="H169" s="2">
        <f t="shared" si="17"/>
        <v>63</v>
      </c>
      <c r="I169" s="2">
        <f t="shared" si="12"/>
        <v>15.75</v>
      </c>
      <c r="K169" s="2">
        <f t="shared" si="13"/>
        <v>42</v>
      </c>
      <c r="L169" s="2">
        <f t="shared" si="14"/>
        <v>10.5</v>
      </c>
      <c r="N169" s="2">
        <f t="shared" si="15"/>
        <v>21</v>
      </c>
      <c r="O169" s="2">
        <f t="shared" si="16"/>
        <v>5.25</v>
      </c>
    </row>
    <row r="170" spans="1:15" x14ac:dyDescent="0.25">
      <c r="A170">
        <v>710012112</v>
      </c>
      <c r="B170" t="s">
        <v>166</v>
      </c>
      <c r="C170">
        <v>7100</v>
      </c>
      <c r="D170">
        <v>302</v>
      </c>
      <c r="E170" s="2">
        <v>96</v>
      </c>
      <c r="F170" s="4">
        <v>86709</v>
      </c>
      <c r="H170" s="2">
        <f t="shared" si="17"/>
        <v>57.599999999999994</v>
      </c>
      <c r="I170" s="2">
        <f t="shared" si="12"/>
        <v>14.399999999999999</v>
      </c>
      <c r="K170" s="2">
        <f t="shared" si="13"/>
        <v>38.400000000000006</v>
      </c>
      <c r="L170" s="2">
        <f t="shared" si="14"/>
        <v>9.6000000000000014</v>
      </c>
      <c r="N170" s="2">
        <f t="shared" si="15"/>
        <v>19.200000000000003</v>
      </c>
      <c r="O170" s="2">
        <f t="shared" si="16"/>
        <v>4.8000000000000007</v>
      </c>
    </row>
    <row r="171" spans="1:15" x14ac:dyDescent="0.25">
      <c r="A171">
        <v>710012113</v>
      </c>
      <c r="B171" t="s">
        <v>2</v>
      </c>
      <c r="C171">
        <v>7100</v>
      </c>
      <c r="D171">
        <v>301</v>
      </c>
      <c r="E171" s="2">
        <v>84</v>
      </c>
      <c r="F171" s="4">
        <v>82810</v>
      </c>
      <c r="H171" s="2">
        <f t="shared" si="17"/>
        <v>50.4</v>
      </c>
      <c r="I171" s="2">
        <f t="shared" si="12"/>
        <v>12.6</v>
      </c>
      <c r="K171" s="2">
        <f t="shared" si="13"/>
        <v>33.6</v>
      </c>
      <c r="L171" s="2">
        <f t="shared" si="14"/>
        <v>8.4</v>
      </c>
      <c r="N171" s="2">
        <f t="shared" si="15"/>
        <v>16.8</v>
      </c>
      <c r="O171" s="2">
        <f t="shared" si="16"/>
        <v>4.2</v>
      </c>
    </row>
    <row r="172" spans="1:15" x14ac:dyDescent="0.25">
      <c r="A172">
        <v>710012115</v>
      </c>
      <c r="B172" t="s">
        <v>167</v>
      </c>
      <c r="C172">
        <v>7100</v>
      </c>
      <c r="D172">
        <v>301</v>
      </c>
      <c r="E172" s="2">
        <v>0</v>
      </c>
      <c r="F172" s="4" t="s">
        <v>168</v>
      </c>
      <c r="H172" s="2">
        <f t="shared" si="17"/>
        <v>0</v>
      </c>
      <c r="I172" s="2">
        <f t="shared" si="12"/>
        <v>0</v>
      </c>
      <c r="K172" s="2">
        <f t="shared" si="13"/>
        <v>0</v>
      </c>
      <c r="L172" s="2">
        <f t="shared" si="14"/>
        <v>0</v>
      </c>
      <c r="N172" s="2">
        <f t="shared" si="15"/>
        <v>0</v>
      </c>
      <c r="O172" s="2">
        <f t="shared" si="16"/>
        <v>0</v>
      </c>
    </row>
    <row r="173" spans="1:15" x14ac:dyDescent="0.25">
      <c r="A173">
        <v>710012116</v>
      </c>
      <c r="B173" t="s">
        <v>169</v>
      </c>
      <c r="C173">
        <v>7100</v>
      </c>
      <c r="D173">
        <v>301</v>
      </c>
      <c r="E173" s="2">
        <v>67</v>
      </c>
      <c r="F173" s="4">
        <v>80306</v>
      </c>
      <c r="H173" s="2">
        <f t="shared" si="17"/>
        <v>40.199999999999996</v>
      </c>
      <c r="I173" s="2">
        <f t="shared" si="12"/>
        <v>10.049999999999999</v>
      </c>
      <c r="K173" s="2">
        <f t="shared" si="13"/>
        <v>26.8</v>
      </c>
      <c r="L173" s="2">
        <f t="shared" si="14"/>
        <v>6.7</v>
      </c>
      <c r="N173" s="2">
        <f t="shared" si="15"/>
        <v>13.4</v>
      </c>
      <c r="O173" s="2">
        <f t="shared" si="16"/>
        <v>3.35</v>
      </c>
    </row>
    <row r="174" spans="1:15" x14ac:dyDescent="0.25">
      <c r="A174">
        <v>710012117</v>
      </c>
      <c r="B174" t="s">
        <v>170</v>
      </c>
      <c r="C174">
        <v>7100</v>
      </c>
      <c r="D174">
        <v>301</v>
      </c>
      <c r="E174" s="2">
        <v>67</v>
      </c>
      <c r="H174" s="2">
        <f t="shared" si="17"/>
        <v>40.199999999999996</v>
      </c>
      <c r="I174" s="2">
        <f t="shared" si="12"/>
        <v>10.049999999999999</v>
      </c>
      <c r="K174" s="2">
        <f t="shared" si="13"/>
        <v>26.8</v>
      </c>
      <c r="L174" s="2">
        <f t="shared" si="14"/>
        <v>6.7</v>
      </c>
      <c r="N174" s="2">
        <f t="shared" si="15"/>
        <v>13.4</v>
      </c>
      <c r="O174" s="2">
        <f t="shared" si="16"/>
        <v>3.35</v>
      </c>
    </row>
    <row r="175" spans="1:15" x14ac:dyDescent="0.25">
      <c r="A175">
        <v>710012118</v>
      </c>
      <c r="B175" t="s">
        <v>171</v>
      </c>
      <c r="C175">
        <v>7100</v>
      </c>
      <c r="D175">
        <v>301</v>
      </c>
      <c r="E175" s="2">
        <v>67</v>
      </c>
      <c r="H175" s="2">
        <f t="shared" si="17"/>
        <v>40.199999999999996</v>
      </c>
      <c r="I175" s="2">
        <f t="shared" si="12"/>
        <v>10.049999999999999</v>
      </c>
      <c r="K175" s="2">
        <f t="shared" si="13"/>
        <v>26.8</v>
      </c>
      <c r="L175" s="2">
        <f t="shared" si="14"/>
        <v>6.7</v>
      </c>
      <c r="N175" s="2">
        <f t="shared" si="15"/>
        <v>13.4</v>
      </c>
      <c r="O175" s="2">
        <f t="shared" si="16"/>
        <v>3.35</v>
      </c>
    </row>
    <row r="176" spans="1:15" x14ac:dyDescent="0.25">
      <c r="A176">
        <v>710140000</v>
      </c>
      <c r="B176" t="s">
        <v>178</v>
      </c>
      <c r="C176">
        <v>7101</v>
      </c>
      <c r="D176">
        <v>390</v>
      </c>
      <c r="E176" s="2">
        <v>0</v>
      </c>
      <c r="H176" s="2">
        <f t="shared" si="17"/>
        <v>0</v>
      </c>
      <c r="I176" s="2">
        <f t="shared" si="12"/>
        <v>0</v>
      </c>
      <c r="K176" s="2">
        <f t="shared" si="13"/>
        <v>0</v>
      </c>
      <c r="L176" s="2">
        <f t="shared" si="14"/>
        <v>0</v>
      </c>
      <c r="N176" s="2">
        <f t="shared" si="15"/>
        <v>0</v>
      </c>
      <c r="O176" s="2">
        <f t="shared" si="16"/>
        <v>0</v>
      </c>
    </row>
    <row r="177" spans="1:15" x14ac:dyDescent="0.25">
      <c r="A177">
        <v>710140001</v>
      </c>
      <c r="B177" t="s">
        <v>179</v>
      </c>
      <c r="C177">
        <v>7101</v>
      </c>
      <c r="D177">
        <v>390</v>
      </c>
      <c r="E177" s="2">
        <v>163</v>
      </c>
      <c r="F177" s="4">
        <v>86920</v>
      </c>
      <c r="H177" s="2">
        <f t="shared" si="17"/>
        <v>97.8</v>
      </c>
      <c r="I177" s="2">
        <f t="shared" si="12"/>
        <v>24.45</v>
      </c>
      <c r="K177" s="2">
        <f t="shared" si="13"/>
        <v>65.2</v>
      </c>
      <c r="L177" s="2">
        <f t="shared" si="14"/>
        <v>16.3</v>
      </c>
      <c r="N177" s="2">
        <f t="shared" si="15"/>
        <v>32.6</v>
      </c>
      <c r="O177" s="2">
        <f t="shared" si="16"/>
        <v>8.15</v>
      </c>
    </row>
    <row r="178" spans="1:15" x14ac:dyDescent="0.25">
      <c r="A178">
        <v>710140002</v>
      </c>
      <c r="B178" t="s">
        <v>180</v>
      </c>
      <c r="C178">
        <v>7101</v>
      </c>
      <c r="D178">
        <v>390</v>
      </c>
      <c r="E178" s="2">
        <v>340</v>
      </c>
      <c r="F178" s="4" t="s">
        <v>181</v>
      </c>
      <c r="H178" s="2">
        <f t="shared" si="17"/>
        <v>204</v>
      </c>
      <c r="I178" s="2">
        <f t="shared" si="12"/>
        <v>51</v>
      </c>
      <c r="K178" s="2">
        <f t="shared" si="13"/>
        <v>136</v>
      </c>
      <c r="L178" s="2">
        <f t="shared" si="14"/>
        <v>34</v>
      </c>
      <c r="N178" s="2">
        <f t="shared" si="15"/>
        <v>68</v>
      </c>
      <c r="O178" s="2">
        <f t="shared" si="16"/>
        <v>17</v>
      </c>
    </row>
    <row r="179" spans="1:15" x14ac:dyDescent="0.25">
      <c r="A179">
        <v>710140003</v>
      </c>
      <c r="B179" t="s">
        <v>182</v>
      </c>
      <c r="C179">
        <v>7101</v>
      </c>
      <c r="D179">
        <v>390</v>
      </c>
      <c r="E179" s="2">
        <v>527</v>
      </c>
      <c r="F179" s="4" t="s">
        <v>183</v>
      </c>
      <c r="H179" s="2">
        <f t="shared" si="17"/>
        <v>316.2</v>
      </c>
      <c r="I179" s="2">
        <f t="shared" si="12"/>
        <v>79.05</v>
      </c>
      <c r="K179" s="2">
        <f t="shared" si="13"/>
        <v>210.8</v>
      </c>
      <c r="L179" s="2">
        <f t="shared" si="14"/>
        <v>52.7</v>
      </c>
      <c r="N179" s="2">
        <f t="shared" si="15"/>
        <v>105.4</v>
      </c>
      <c r="O179" s="2">
        <f t="shared" si="16"/>
        <v>26.35</v>
      </c>
    </row>
    <row r="180" spans="1:15" x14ac:dyDescent="0.25">
      <c r="A180">
        <v>710140004</v>
      </c>
      <c r="B180" t="s">
        <v>184</v>
      </c>
      <c r="C180">
        <v>7101</v>
      </c>
      <c r="D180">
        <v>300</v>
      </c>
      <c r="E180" s="2">
        <v>279</v>
      </c>
      <c r="F180" s="4">
        <v>86890</v>
      </c>
      <c r="H180" s="2">
        <f t="shared" si="17"/>
        <v>167.4</v>
      </c>
      <c r="I180" s="2">
        <f t="shared" si="12"/>
        <v>41.85</v>
      </c>
      <c r="K180" s="2">
        <f t="shared" si="13"/>
        <v>111.60000000000001</v>
      </c>
      <c r="L180" s="2">
        <f t="shared" si="14"/>
        <v>27.900000000000002</v>
      </c>
      <c r="N180" s="2">
        <f t="shared" si="15"/>
        <v>55.800000000000004</v>
      </c>
      <c r="O180" s="2">
        <f t="shared" si="16"/>
        <v>13.950000000000001</v>
      </c>
    </row>
    <row r="181" spans="1:15" x14ac:dyDescent="0.25">
      <c r="A181">
        <v>710140006</v>
      </c>
      <c r="B181" t="s">
        <v>185</v>
      </c>
      <c r="C181">
        <v>7101</v>
      </c>
      <c r="D181">
        <v>390</v>
      </c>
      <c r="E181" s="2">
        <v>1197</v>
      </c>
      <c r="F181" s="4" t="s">
        <v>186</v>
      </c>
      <c r="H181" s="2">
        <f t="shared" si="17"/>
        <v>718.19999999999993</v>
      </c>
      <c r="I181" s="2">
        <f t="shared" si="12"/>
        <v>179.54999999999998</v>
      </c>
      <c r="K181" s="2">
        <f t="shared" si="13"/>
        <v>478.8</v>
      </c>
      <c r="L181" s="2">
        <f t="shared" si="14"/>
        <v>119.7</v>
      </c>
      <c r="N181" s="2">
        <f t="shared" si="15"/>
        <v>239.4</v>
      </c>
      <c r="O181" s="2">
        <f t="shared" si="16"/>
        <v>59.85</v>
      </c>
    </row>
    <row r="182" spans="1:15" x14ac:dyDescent="0.25">
      <c r="A182">
        <v>710140007</v>
      </c>
      <c r="B182" t="s">
        <v>187</v>
      </c>
      <c r="C182">
        <v>7101</v>
      </c>
      <c r="D182">
        <v>390</v>
      </c>
      <c r="E182" s="2">
        <v>163</v>
      </c>
      <c r="F182" s="4">
        <v>86920</v>
      </c>
      <c r="H182" s="2">
        <f t="shared" si="17"/>
        <v>97.8</v>
      </c>
      <c r="I182" s="2">
        <f t="shared" si="12"/>
        <v>24.45</v>
      </c>
      <c r="K182" s="2">
        <f t="shared" si="13"/>
        <v>65.2</v>
      </c>
      <c r="L182" s="2">
        <f t="shared" si="14"/>
        <v>16.3</v>
      </c>
      <c r="N182" s="2">
        <f t="shared" si="15"/>
        <v>32.6</v>
      </c>
      <c r="O182" s="2">
        <f t="shared" si="16"/>
        <v>8.15</v>
      </c>
    </row>
    <row r="183" spans="1:15" x14ac:dyDescent="0.25">
      <c r="A183">
        <v>710140008</v>
      </c>
      <c r="B183" t="s">
        <v>188</v>
      </c>
      <c r="C183">
        <v>7101</v>
      </c>
      <c r="D183">
        <v>300</v>
      </c>
      <c r="E183" s="2">
        <v>92</v>
      </c>
      <c r="F183" s="4">
        <v>86927</v>
      </c>
      <c r="H183" s="2">
        <f t="shared" si="17"/>
        <v>55.199999999999996</v>
      </c>
      <c r="I183" s="2">
        <f t="shared" si="12"/>
        <v>13.799999999999999</v>
      </c>
      <c r="K183" s="2">
        <f t="shared" si="13"/>
        <v>36.800000000000004</v>
      </c>
      <c r="L183" s="2">
        <f t="shared" si="14"/>
        <v>9.2000000000000011</v>
      </c>
      <c r="N183" s="2">
        <f t="shared" si="15"/>
        <v>18.400000000000002</v>
      </c>
      <c r="O183" s="2">
        <f t="shared" si="16"/>
        <v>4.6000000000000005</v>
      </c>
    </row>
    <row r="184" spans="1:15" x14ac:dyDescent="0.25">
      <c r="A184">
        <v>710140009</v>
      </c>
      <c r="B184" t="s">
        <v>189</v>
      </c>
      <c r="C184">
        <v>7101</v>
      </c>
      <c r="D184">
        <v>390</v>
      </c>
      <c r="E184" s="2">
        <v>1497</v>
      </c>
      <c r="F184" s="4" t="s">
        <v>190</v>
      </c>
      <c r="H184" s="2">
        <f t="shared" si="17"/>
        <v>898.19999999999993</v>
      </c>
      <c r="I184" s="2">
        <f t="shared" si="12"/>
        <v>224.54999999999998</v>
      </c>
      <c r="K184" s="2">
        <f t="shared" si="13"/>
        <v>598.80000000000007</v>
      </c>
      <c r="L184" s="2">
        <f t="shared" si="14"/>
        <v>149.70000000000002</v>
      </c>
      <c r="N184" s="2">
        <f t="shared" si="15"/>
        <v>299.40000000000003</v>
      </c>
      <c r="O184" s="2">
        <f t="shared" si="16"/>
        <v>74.850000000000009</v>
      </c>
    </row>
    <row r="185" spans="1:15" x14ac:dyDescent="0.25">
      <c r="A185">
        <v>710140010</v>
      </c>
      <c r="B185" t="s">
        <v>191</v>
      </c>
      <c r="C185">
        <v>7101</v>
      </c>
      <c r="D185">
        <v>390</v>
      </c>
      <c r="E185" s="2">
        <v>1294</v>
      </c>
      <c r="F185" s="4" t="s">
        <v>190</v>
      </c>
      <c r="H185" s="2">
        <f t="shared" si="17"/>
        <v>776.4</v>
      </c>
      <c r="I185" s="2">
        <f t="shared" si="12"/>
        <v>194.1</v>
      </c>
      <c r="K185" s="2">
        <f t="shared" si="13"/>
        <v>517.6</v>
      </c>
      <c r="L185" s="2">
        <f t="shared" si="14"/>
        <v>129.4</v>
      </c>
      <c r="N185" s="2">
        <f t="shared" si="15"/>
        <v>258.8</v>
      </c>
      <c r="O185" s="2">
        <f t="shared" si="16"/>
        <v>64.7</v>
      </c>
    </row>
    <row r="186" spans="1:15" x14ac:dyDescent="0.25">
      <c r="A186">
        <v>710140011</v>
      </c>
      <c r="B186" t="s">
        <v>192</v>
      </c>
      <c r="C186">
        <v>7101</v>
      </c>
      <c r="D186">
        <v>390</v>
      </c>
      <c r="E186" s="2">
        <v>1197</v>
      </c>
      <c r="F186" s="4" t="s">
        <v>193</v>
      </c>
      <c r="H186" s="2">
        <f t="shared" si="17"/>
        <v>718.19999999999993</v>
      </c>
      <c r="I186" s="2">
        <f t="shared" si="12"/>
        <v>179.54999999999998</v>
      </c>
      <c r="K186" s="2">
        <f t="shared" si="13"/>
        <v>478.8</v>
      </c>
      <c r="L186" s="2">
        <f t="shared" si="14"/>
        <v>119.7</v>
      </c>
      <c r="N186" s="2">
        <f t="shared" si="15"/>
        <v>239.4</v>
      </c>
      <c r="O186" s="2">
        <f t="shared" si="16"/>
        <v>59.85</v>
      </c>
    </row>
    <row r="187" spans="1:15" x14ac:dyDescent="0.25">
      <c r="A187">
        <v>710140012</v>
      </c>
      <c r="B187" t="s">
        <v>194</v>
      </c>
      <c r="C187">
        <v>7101</v>
      </c>
      <c r="D187">
        <v>390</v>
      </c>
      <c r="E187" s="2">
        <v>1294</v>
      </c>
      <c r="F187" s="4" t="s">
        <v>195</v>
      </c>
      <c r="H187" s="2">
        <f t="shared" si="17"/>
        <v>776.4</v>
      </c>
      <c r="I187" s="2">
        <f t="shared" si="12"/>
        <v>194.1</v>
      </c>
      <c r="K187" s="2">
        <f t="shared" si="13"/>
        <v>517.6</v>
      </c>
      <c r="L187" s="2">
        <f t="shared" si="14"/>
        <v>129.4</v>
      </c>
      <c r="N187" s="2">
        <f t="shared" si="15"/>
        <v>258.8</v>
      </c>
      <c r="O187" s="2">
        <f t="shared" si="16"/>
        <v>64.7</v>
      </c>
    </row>
    <row r="188" spans="1:15" x14ac:dyDescent="0.25">
      <c r="A188">
        <v>710140013</v>
      </c>
      <c r="B188" t="s">
        <v>196</v>
      </c>
      <c r="C188">
        <v>7101</v>
      </c>
      <c r="D188">
        <v>390</v>
      </c>
      <c r="E188" s="2">
        <v>163</v>
      </c>
      <c r="F188" s="4">
        <v>86920</v>
      </c>
      <c r="H188" s="2">
        <f t="shared" si="17"/>
        <v>97.8</v>
      </c>
      <c r="I188" s="2">
        <f t="shared" si="12"/>
        <v>24.45</v>
      </c>
      <c r="K188" s="2">
        <f t="shared" si="13"/>
        <v>65.2</v>
      </c>
      <c r="L188" s="2">
        <f t="shared" si="14"/>
        <v>16.3</v>
      </c>
      <c r="N188" s="2">
        <f t="shared" si="15"/>
        <v>32.6</v>
      </c>
      <c r="O188" s="2">
        <f t="shared" si="16"/>
        <v>8.15</v>
      </c>
    </row>
    <row r="189" spans="1:15" x14ac:dyDescent="0.25">
      <c r="A189">
        <v>710140019</v>
      </c>
      <c r="B189" t="s">
        <v>197</v>
      </c>
      <c r="C189">
        <v>7101</v>
      </c>
      <c r="D189">
        <v>390</v>
      </c>
      <c r="E189" s="2">
        <v>163</v>
      </c>
      <c r="F189" s="4">
        <v>86920</v>
      </c>
      <c r="H189" s="2">
        <f t="shared" si="17"/>
        <v>97.8</v>
      </c>
      <c r="I189" s="2">
        <f t="shared" si="12"/>
        <v>24.45</v>
      </c>
      <c r="K189" s="2">
        <f t="shared" si="13"/>
        <v>65.2</v>
      </c>
      <c r="L189" s="2">
        <f t="shared" si="14"/>
        <v>16.3</v>
      </c>
      <c r="N189" s="2">
        <f t="shared" si="15"/>
        <v>32.6</v>
      </c>
      <c r="O189" s="2">
        <f t="shared" si="16"/>
        <v>8.15</v>
      </c>
    </row>
    <row r="190" spans="1:15" x14ac:dyDescent="0.25">
      <c r="A190">
        <v>710140025</v>
      </c>
      <c r="B190" t="s">
        <v>198</v>
      </c>
      <c r="C190">
        <v>7101</v>
      </c>
      <c r="D190">
        <v>390</v>
      </c>
      <c r="E190" s="2">
        <v>163</v>
      </c>
      <c r="F190" s="4">
        <v>86920</v>
      </c>
      <c r="H190" s="2">
        <f t="shared" si="17"/>
        <v>97.8</v>
      </c>
      <c r="I190" s="2">
        <f t="shared" si="12"/>
        <v>24.45</v>
      </c>
      <c r="K190" s="2">
        <f t="shared" si="13"/>
        <v>65.2</v>
      </c>
      <c r="L190" s="2">
        <f t="shared" si="14"/>
        <v>16.3</v>
      </c>
      <c r="N190" s="2">
        <f t="shared" si="15"/>
        <v>32.6</v>
      </c>
      <c r="O190" s="2">
        <f t="shared" si="16"/>
        <v>8.15</v>
      </c>
    </row>
    <row r="191" spans="1:15" x14ac:dyDescent="0.25">
      <c r="A191">
        <v>710140032</v>
      </c>
      <c r="B191" t="s">
        <v>199</v>
      </c>
      <c r="C191">
        <v>7101</v>
      </c>
      <c r="D191">
        <v>390</v>
      </c>
      <c r="E191" s="2">
        <v>587</v>
      </c>
      <c r="F191" s="4" t="s">
        <v>200</v>
      </c>
      <c r="H191" s="2">
        <f t="shared" si="17"/>
        <v>352.2</v>
      </c>
      <c r="I191" s="2">
        <f t="shared" si="12"/>
        <v>88.05</v>
      </c>
      <c r="K191" s="2">
        <f t="shared" si="13"/>
        <v>234.8</v>
      </c>
      <c r="L191" s="2">
        <f t="shared" si="14"/>
        <v>58.7</v>
      </c>
      <c r="N191" s="2">
        <f t="shared" si="15"/>
        <v>117.4</v>
      </c>
      <c r="O191" s="2">
        <f t="shared" si="16"/>
        <v>29.35</v>
      </c>
    </row>
    <row r="192" spans="1:15" x14ac:dyDescent="0.25">
      <c r="A192">
        <v>710140034</v>
      </c>
      <c r="B192" t="s">
        <v>201</v>
      </c>
      <c r="C192">
        <v>7101</v>
      </c>
      <c r="D192">
        <v>390</v>
      </c>
      <c r="E192" s="2">
        <v>699</v>
      </c>
      <c r="F192" s="4" t="s">
        <v>202</v>
      </c>
      <c r="H192" s="2">
        <f t="shared" si="17"/>
        <v>419.4</v>
      </c>
      <c r="I192" s="2">
        <f t="shared" si="12"/>
        <v>104.85</v>
      </c>
      <c r="K192" s="2">
        <f t="shared" si="13"/>
        <v>279.60000000000002</v>
      </c>
      <c r="L192" s="2">
        <f t="shared" si="14"/>
        <v>69.900000000000006</v>
      </c>
      <c r="N192" s="2">
        <f t="shared" si="15"/>
        <v>139.80000000000001</v>
      </c>
      <c r="O192" s="2">
        <f t="shared" si="16"/>
        <v>34.950000000000003</v>
      </c>
    </row>
    <row r="193" spans="1:15" x14ac:dyDescent="0.25">
      <c r="A193">
        <v>710140035</v>
      </c>
      <c r="B193" t="s">
        <v>203</v>
      </c>
      <c r="C193">
        <v>7101</v>
      </c>
      <c r="D193">
        <v>390</v>
      </c>
      <c r="E193" s="2">
        <v>729</v>
      </c>
      <c r="F193" s="4" t="s">
        <v>204</v>
      </c>
      <c r="H193" s="2">
        <f t="shared" si="17"/>
        <v>437.4</v>
      </c>
      <c r="I193" s="2">
        <f t="shared" si="12"/>
        <v>109.35</v>
      </c>
      <c r="K193" s="2">
        <f t="shared" si="13"/>
        <v>291.60000000000002</v>
      </c>
      <c r="L193" s="2">
        <f t="shared" si="14"/>
        <v>72.900000000000006</v>
      </c>
      <c r="N193" s="2">
        <f t="shared" si="15"/>
        <v>145.80000000000001</v>
      </c>
      <c r="O193" s="2">
        <f t="shared" si="16"/>
        <v>36.450000000000003</v>
      </c>
    </row>
    <row r="194" spans="1:15" x14ac:dyDescent="0.25">
      <c r="A194">
        <v>710140036</v>
      </c>
      <c r="B194" t="s">
        <v>205</v>
      </c>
      <c r="C194">
        <v>7101</v>
      </c>
      <c r="D194">
        <v>390</v>
      </c>
      <c r="E194" s="2">
        <v>527</v>
      </c>
      <c r="F194" s="4" t="s">
        <v>206</v>
      </c>
      <c r="H194" s="2">
        <f t="shared" si="17"/>
        <v>316.2</v>
      </c>
      <c r="I194" s="2">
        <f t="shared" si="12"/>
        <v>79.05</v>
      </c>
      <c r="K194" s="2">
        <f t="shared" si="13"/>
        <v>210.8</v>
      </c>
      <c r="L194" s="2">
        <f t="shared" si="14"/>
        <v>52.7</v>
      </c>
      <c r="N194" s="2">
        <f t="shared" si="15"/>
        <v>105.4</v>
      </c>
      <c r="O194" s="2">
        <f t="shared" si="16"/>
        <v>26.35</v>
      </c>
    </row>
    <row r="195" spans="1:15" x14ac:dyDescent="0.25">
      <c r="A195">
        <v>710140037</v>
      </c>
      <c r="B195" t="s">
        <v>207</v>
      </c>
      <c r="C195">
        <v>7101</v>
      </c>
      <c r="D195">
        <v>390</v>
      </c>
      <c r="E195" s="2">
        <v>132</v>
      </c>
      <c r="F195" s="4" t="s">
        <v>208</v>
      </c>
      <c r="H195" s="2">
        <f t="shared" si="17"/>
        <v>79.2</v>
      </c>
      <c r="I195" s="2">
        <f t="shared" si="12"/>
        <v>19.8</v>
      </c>
      <c r="K195" s="2">
        <f t="shared" si="13"/>
        <v>52.800000000000004</v>
      </c>
      <c r="L195" s="2">
        <f t="shared" si="14"/>
        <v>13.200000000000001</v>
      </c>
      <c r="N195" s="2">
        <f t="shared" si="15"/>
        <v>26.400000000000002</v>
      </c>
      <c r="O195" s="2">
        <f t="shared" si="16"/>
        <v>6.6000000000000005</v>
      </c>
    </row>
    <row r="196" spans="1:15" x14ac:dyDescent="0.25">
      <c r="A196">
        <v>710140048</v>
      </c>
      <c r="B196" t="s">
        <v>209</v>
      </c>
      <c r="C196">
        <v>7101</v>
      </c>
      <c r="D196">
        <v>300</v>
      </c>
      <c r="E196" s="2">
        <v>203</v>
      </c>
      <c r="F196" s="4">
        <v>86870</v>
      </c>
      <c r="H196" s="2">
        <f t="shared" si="17"/>
        <v>121.8</v>
      </c>
      <c r="I196" s="2">
        <f t="shared" si="12"/>
        <v>30.45</v>
      </c>
      <c r="K196" s="2">
        <f t="shared" si="13"/>
        <v>81.2</v>
      </c>
      <c r="L196" s="2">
        <f t="shared" si="14"/>
        <v>20.3</v>
      </c>
      <c r="N196" s="2">
        <f t="shared" si="15"/>
        <v>40.6</v>
      </c>
      <c r="O196" s="2">
        <f t="shared" si="16"/>
        <v>10.15</v>
      </c>
    </row>
    <row r="197" spans="1:15" x14ac:dyDescent="0.25">
      <c r="A197">
        <v>710140049</v>
      </c>
      <c r="B197" t="s">
        <v>210</v>
      </c>
      <c r="C197">
        <v>7101</v>
      </c>
      <c r="D197">
        <v>300</v>
      </c>
      <c r="E197" s="2">
        <v>137</v>
      </c>
      <c r="F197" s="4">
        <v>86965</v>
      </c>
      <c r="H197" s="2">
        <f t="shared" si="17"/>
        <v>82.2</v>
      </c>
      <c r="I197" s="2">
        <f t="shared" ref="I197:I260" si="18">H197*0.25</f>
        <v>20.55</v>
      </c>
      <c r="K197" s="2">
        <f t="shared" ref="K197:K260" si="19">E197*0.4</f>
        <v>54.800000000000004</v>
      </c>
      <c r="L197" s="2">
        <f t="shared" ref="L197:L260" si="20">K197*0.25</f>
        <v>13.700000000000001</v>
      </c>
      <c r="N197" s="2">
        <f t="shared" ref="N197:N260" si="21">E197*0.2</f>
        <v>27.400000000000002</v>
      </c>
      <c r="O197" s="2">
        <f t="shared" ref="O197:O260" si="22">N197*0.25</f>
        <v>6.8500000000000005</v>
      </c>
    </row>
    <row r="198" spans="1:15" x14ac:dyDescent="0.25">
      <c r="A198">
        <v>710140060</v>
      </c>
      <c r="B198" t="s">
        <v>211</v>
      </c>
      <c r="C198">
        <v>7101</v>
      </c>
      <c r="D198">
        <v>300</v>
      </c>
      <c r="E198" s="2">
        <v>114</v>
      </c>
      <c r="F198" s="4">
        <v>86850</v>
      </c>
      <c r="H198" s="2">
        <f t="shared" ref="H198:H261" si="23">E198*0.6</f>
        <v>68.399999999999991</v>
      </c>
      <c r="I198" s="2">
        <f t="shared" si="18"/>
        <v>17.099999999999998</v>
      </c>
      <c r="K198" s="2">
        <f t="shared" si="19"/>
        <v>45.6</v>
      </c>
      <c r="L198" s="2">
        <f t="shared" si="20"/>
        <v>11.4</v>
      </c>
      <c r="N198" s="2">
        <f t="shared" si="21"/>
        <v>22.8</v>
      </c>
      <c r="O198" s="2">
        <f t="shared" si="22"/>
        <v>5.7</v>
      </c>
    </row>
    <row r="199" spans="1:15" x14ac:dyDescent="0.25">
      <c r="A199">
        <v>710140061</v>
      </c>
      <c r="B199" t="s">
        <v>212</v>
      </c>
      <c r="C199">
        <v>7101</v>
      </c>
      <c r="D199">
        <v>300</v>
      </c>
      <c r="E199" s="2">
        <v>140</v>
      </c>
      <c r="F199" s="4">
        <v>86886</v>
      </c>
      <c r="H199" s="2">
        <f t="shared" si="23"/>
        <v>84</v>
      </c>
      <c r="I199" s="2">
        <f t="shared" si="18"/>
        <v>21</v>
      </c>
      <c r="K199" s="2">
        <f t="shared" si="19"/>
        <v>56</v>
      </c>
      <c r="L199" s="2">
        <f t="shared" si="20"/>
        <v>14</v>
      </c>
      <c r="N199" s="2">
        <f t="shared" si="21"/>
        <v>28</v>
      </c>
      <c r="O199" s="2">
        <f t="shared" si="22"/>
        <v>7</v>
      </c>
    </row>
    <row r="200" spans="1:15" x14ac:dyDescent="0.25">
      <c r="A200">
        <v>710140063</v>
      </c>
      <c r="B200" t="s">
        <v>213</v>
      </c>
      <c r="C200">
        <v>7101</v>
      </c>
      <c r="D200">
        <v>300</v>
      </c>
      <c r="E200" s="2">
        <v>104</v>
      </c>
      <c r="F200" s="4">
        <v>86880</v>
      </c>
      <c r="H200" s="2">
        <f t="shared" si="23"/>
        <v>62.4</v>
      </c>
      <c r="I200" s="2">
        <f t="shared" si="18"/>
        <v>15.6</v>
      </c>
      <c r="K200" s="2">
        <f t="shared" si="19"/>
        <v>41.6</v>
      </c>
      <c r="L200" s="2">
        <f t="shared" si="20"/>
        <v>10.4</v>
      </c>
      <c r="N200" s="2">
        <f t="shared" si="21"/>
        <v>20.8</v>
      </c>
      <c r="O200" s="2">
        <f t="shared" si="22"/>
        <v>5.2</v>
      </c>
    </row>
    <row r="201" spans="1:15" x14ac:dyDescent="0.25">
      <c r="A201">
        <v>710140068</v>
      </c>
      <c r="B201" t="s">
        <v>214</v>
      </c>
      <c r="C201">
        <v>7101</v>
      </c>
      <c r="D201">
        <v>636</v>
      </c>
      <c r="E201" s="2">
        <v>233</v>
      </c>
      <c r="F201" s="4" t="s">
        <v>215</v>
      </c>
      <c r="H201" s="2">
        <f t="shared" si="23"/>
        <v>139.79999999999998</v>
      </c>
      <c r="I201" s="2">
        <f t="shared" si="18"/>
        <v>34.949999999999996</v>
      </c>
      <c r="K201" s="2">
        <f t="shared" si="19"/>
        <v>93.2</v>
      </c>
      <c r="L201" s="2">
        <f t="shared" si="20"/>
        <v>23.3</v>
      </c>
      <c r="N201" s="2">
        <f t="shared" si="21"/>
        <v>46.6</v>
      </c>
      <c r="O201" s="2">
        <f t="shared" si="22"/>
        <v>11.65</v>
      </c>
    </row>
    <row r="202" spans="1:15" x14ac:dyDescent="0.25">
      <c r="A202">
        <v>710140082</v>
      </c>
      <c r="B202" t="s">
        <v>216</v>
      </c>
      <c r="C202">
        <v>7101</v>
      </c>
      <c r="D202">
        <v>390</v>
      </c>
      <c r="E202" s="2">
        <v>251</v>
      </c>
      <c r="F202" s="4" t="s">
        <v>217</v>
      </c>
      <c r="H202" s="2">
        <f t="shared" si="23"/>
        <v>150.6</v>
      </c>
      <c r="I202" s="2">
        <f t="shared" si="18"/>
        <v>37.65</v>
      </c>
      <c r="K202" s="2">
        <f t="shared" si="19"/>
        <v>100.4</v>
      </c>
      <c r="L202" s="2">
        <f t="shared" si="20"/>
        <v>25.1</v>
      </c>
      <c r="N202" s="2">
        <f t="shared" si="21"/>
        <v>50.2</v>
      </c>
      <c r="O202" s="2">
        <f t="shared" si="22"/>
        <v>12.55</v>
      </c>
    </row>
    <row r="203" spans="1:15" x14ac:dyDescent="0.25">
      <c r="A203">
        <v>710140083</v>
      </c>
      <c r="B203" t="s">
        <v>218</v>
      </c>
      <c r="C203">
        <v>7101</v>
      </c>
      <c r="D203">
        <v>300</v>
      </c>
      <c r="E203" s="2">
        <v>91</v>
      </c>
      <c r="F203" s="4">
        <v>86985</v>
      </c>
      <c r="H203" s="2">
        <f t="shared" si="23"/>
        <v>54.6</v>
      </c>
      <c r="I203" s="2">
        <f t="shared" si="18"/>
        <v>13.65</v>
      </c>
      <c r="K203" s="2">
        <f t="shared" si="19"/>
        <v>36.4</v>
      </c>
      <c r="L203" s="2">
        <f t="shared" si="20"/>
        <v>9.1</v>
      </c>
      <c r="N203" s="2">
        <f t="shared" si="21"/>
        <v>18.2</v>
      </c>
      <c r="O203" s="2">
        <f t="shared" si="22"/>
        <v>4.55</v>
      </c>
    </row>
    <row r="204" spans="1:15" x14ac:dyDescent="0.25">
      <c r="A204">
        <v>710140085</v>
      </c>
      <c r="B204" t="s">
        <v>219</v>
      </c>
      <c r="C204">
        <v>7101</v>
      </c>
      <c r="D204">
        <v>300</v>
      </c>
      <c r="E204" s="2">
        <v>137</v>
      </c>
      <c r="F204" s="4">
        <v>86965</v>
      </c>
      <c r="H204" s="2">
        <f t="shared" si="23"/>
        <v>82.2</v>
      </c>
      <c r="I204" s="2">
        <f t="shared" si="18"/>
        <v>20.55</v>
      </c>
      <c r="K204" s="2">
        <f t="shared" si="19"/>
        <v>54.800000000000004</v>
      </c>
      <c r="L204" s="2">
        <f t="shared" si="20"/>
        <v>13.700000000000001</v>
      </c>
      <c r="N204" s="2">
        <f t="shared" si="21"/>
        <v>27.400000000000002</v>
      </c>
      <c r="O204" s="2">
        <f t="shared" si="22"/>
        <v>6.8500000000000005</v>
      </c>
    </row>
    <row r="205" spans="1:15" x14ac:dyDescent="0.25">
      <c r="A205">
        <v>710140087</v>
      </c>
      <c r="B205" t="s">
        <v>220</v>
      </c>
      <c r="C205">
        <v>7101</v>
      </c>
      <c r="D205">
        <v>300</v>
      </c>
      <c r="E205" s="2">
        <v>156</v>
      </c>
      <c r="F205" s="4">
        <v>86860</v>
      </c>
      <c r="H205" s="2">
        <f t="shared" si="23"/>
        <v>93.6</v>
      </c>
      <c r="I205" s="2">
        <f t="shared" si="18"/>
        <v>23.4</v>
      </c>
      <c r="K205" s="2">
        <f t="shared" si="19"/>
        <v>62.400000000000006</v>
      </c>
      <c r="L205" s="2">
        <f t="shared" si="20"/>
        <v>15.600000000000001</v>
      </c>
      <c r="N205" s="2">
        <f t="shared" si="21"/>
        <v>31.200000000000003</v>
      </c>
      <c r="O205" s="2">
        <f t="shared" si="22"/>
        <v>7.8000000000000007</v>
      </c>
    </row>
    <row r="206" spans="1:15" x14ac:dyDescent="0.25">
      <c r="A206">
        <v>710140088</v>
      </c>
      <c r="B206" t="s">
        <v>221</v>
      </c>
      <c r="C206">
        <v>7101</v>
      </c>
      <c r="D206">
        <v>300</v>
      </c>
      <c r="E206" s="2">
        <v>163</v>
      </c>
      <c r="F206" s="4">
        <v>86920</v>
      </c>
      <c r="H206" s="2">
        <f t="shared" si="23"/>
        <v>97.8</v>
      </c>
      <c r="I206" s="2">
        <f t="shared" si="18"/>
        <v>24.45</v>
      </c>
      <c r="K206" s="2">
        <f t="shared" si="19"/>
        <v>65.2</v>
      </c>
      <c r="L206" s="2">
        <f t="shared" si="20"/>
        <v>16.3</v>
      </c>
      <c r="N206" s="2">
        <f t="shared" si="21"/>
        <v>32.6</v>
      </c>
      <c r="O206" s="2">
        <f t="shared" si="22"/>
        <v>8.15</v>
      </c>
    </row>
    <row r="207" spans="1:15" x14ac:dyDescent="0.25">
      <c r="A207">
        <v>710140089</v>
      </c>
      <c r="B207" t="s">
        <v>222</v>
      </c>
      <c r="C207">
        <v>7101</v>
      </c>
      <c r="D207">
        <v>390</v>
      </c>
      <c r="E207" s="2">
        <v>198</v>
      </c>
      <c r="F207" s="4" t="s">
        <v>223</v>
      </c>
      <c r="H207" s="2">
        <f t="shared" si="23"/>
        <v>118.8</v>
      </c>
      <c r="I207" s="2">
        <f t="shared" si="18"/>
        <v>29.7</v>
      </c>
      <c r="K207" s="2">
        <f t="shared" si="19"/>
        <v>79.2</v>
      </c>
      <c r="L207" s="2">
        <f t="shared" si="20"/>
        <v>19.8</v>
      </c>
      <c r="N207" s="2">
        <f t="shared" si="21"/>
        <v>39.6</v>
      </c>
      <c r="O207" s="2">
        <f t="shared" si="22"/>
        <v>9.9</v>
      </c>
    </row>
    <row r="208" spans="1:15" x14ac:dyDescent="0.25">
      <c r="A208">
        <v>710140090</v>
      </c>
      <c r="B208" t="s">
        <v>224</v>
      </c>
      <c r="C208">
        <v>7101</v>
      </c>
      <c r="D208">
        <v>305</v>
      </c>
      <c r="E208" s="2">
        <v>81</v>
      </c>
      <c r="F208" s="4">
        <v>85461</v>
      </c>
      <c r="H208" s="2">
        <f t="shared" si="23"/>
        <v>48.6</v>
      </c>
      <c r="I208" s="2">
        <f t="shared" si="18"/>
        <v>12.15</v>
      </c>
      <c r="K208" s="2">
        <f t="shared" si="19"/>
        <v>32.4</v>
      </c>
      <c r="L208" s="2">
        <f t="shared" si="20"/>
        <v>8.1</v>
      </c>
      <c r="N208" s="2">
        <f t="shared" si="21"/>
        <v>16.2</v>
      </c>
      <c r="O208" s="2">
        <f t="shared" si="22"/>
        <v>4.05</v>
      </c>
    </row>
    <row r="209" spans="1:15" x14ac:dyDescent="0.25">
      <c r="A209">
        <v>710140091</v>
      </c>
      <c r="B209" t="s">
        <v>225</v>
      </c>
      <c r="C209">
        <v>7101</v>
      </c>
      <c r="D209">
        <v>390</v>
      </c>
      <c r="E209" s="2">
        <v>132</v>
      </c>
      <c r="F209" s="4" t="s">
        <v>208</v>
      </c>
      <c r="H209" s="2">
        <f t="shared" si="23"/>
        <v>79.2</v>
      </c>
      <c r="I209" s="2">
        <f t="shared" si="18"/>
        <v>19.8</v>
      </c>
      <c r="K209" s="2">
        <f t="shared" si="19"/>
        <v>52.800000000000004</v>
      </c>
      <c r="L209" s="2">
        <f t="shared" si="20"/>
        <v>13.200000000000001</v>
      </c>
      <c r="N209" s="2">
        <f t="shared" si="21"/>
        <v>26.400000000000002</v>
      </c>
      <c r="O209" s="2">
        <f t="shared" si="22"/>
        <v>6.6000000000000005</v>
      </c>
    </row>
    <row r="210" spans="1:15" x14ac:dyDescent="0.25">
      <c r="A210">
        <v>710140092</v>
      </c>
      <c r="B210" t="s">
        <v>226</v>
      </c>
      <c r="C210">
        <v>7101</v>
      </c>
      <c r="D210">
        <v>390</v>
      </c>
      <c r="E210" s="2">
        <v>130</v>
      </c>
      <c r="F210" s="4" t="s">
        <v>227</v>
      </c>
      <c r="H210" s="2">
        <f t="shared" si="23"/>
        <v>78</v>
      </c>
      <c r="I210" s="2">
        <f t="shared" si="18"/>
        <v>19.5</v>
      </c>
      <c r="K210" s="2">
        <f t="shared" si="19"/>
        <v>52</v>
      </c>
      <c r="L210" s="2">
        <f t="shared" si="20"/>
        <v>13</v>
      </c>
      <c r="N210" s="2">
        <f t="shared" si="21"/>
        <v>26</v>
      </c>
      <c r="O210" s="2">
        <f t="shared" si="22"/>
        <v>6.5</v>
      </c>
    </row>
    <row r="211" spans="1:15" x14ac:dyDescent="0.25">
      <c r="A211">
        <v>710140093</v>
      </c>
      <c r="B211" t="s">
        <v>228</v>
      </c>
      <c r="C211">
        <v>7101</v>
      </c>
      <c r="D211">
        <v>390</v>
      </c>
      <c r="E211" s="2">
        <v>1294</v>
      </c>
      <c r="F211" s="4" t="s">
        <v>229</v>
      </c>
      <c r="H211" s="2">
        <f t="shared" si="23"/>
        <v>776.4</v>
      </c>
      <c r="I211" s="2">
        <f t="shared" si="18"/>
        <v>194.1</v>
      </c>
      <c r="K211" s="2">
        <f t="shared" si="19"/>
        <v>517.6</v>
      </c>
      <c r="L211" s="2">
        <f t="shared" si="20"/>
        <v>129.4</v>
      </c>
      <c r="N211" s="2">
        <f t="shared" si="21"/>
        <v>258.8</v>
      </c>
      <c r="O211" s="2">
        <f t="shared" si="22"/>
        <v>64.7</v>
      </c>
    </row>
    <row r="212" spans="1:15" x14ac:dyDescent="0.25">
      <c r="A212">
        <v>710140099</v>
      </c>
      <c r="B212" t="s">
        <v>230</v>
      </c>
      <c r="C212">
        <v>7101</v>
      </c>
      <c r="D212">
        <v>391</v>
      </c>
      <c r="E212" s="2">
        <v>154</v>
      </c>
      <c r="H212" s="2">
        <f t="shared" si="23"/>
        <v>92.399999999999991</v>
      </c>
      <c r="I212" s="2">
        <f t="shared" si="18"/>
        <v>23.099999999999998</v>
      </c>
      <c r="K212" s="2">
        <f t="shared" si="19"/>
        <v>61.6</v>
      </c>
      <c r="L212" s="2">
        <f t="shared" si="20"/>
        <v>15.4</v>
      </c>
      <c r="N212" s="2">
        <f t="shared" si="21"/>
        <v>30.8</v>
      </c>
      <c r="O212" s="2">
        <f t="shared" si="22"/>
        <v>7.7</v>
      </c>
    </row>
    <row r="213" spans="1:15" x14ac:dyDescent="0.25">
      <c r="A213">
        <v>710140101</v>
      </c>
      <c r="B213" t="s">
        <v>231</v>
      </c>
      <c r="C213">
        <v>7101</v>
      </c>
      <c r="D213">
        <v>390</v>
      </c>
      <c r="E213" s="2">
        <v>1294</v>
      </c>
      <c r="F213" s="4" t="s">
        <v>232</v>
      </c>
      <c r="H213" s="2">
        <f t="shared" si="23"/>
        <v>776.4</v>
      </c>
      <c r="I213" s="2">
        <f t="shared" si="18"/>
        <v>194.1</v>
      </c>
      <c r="K213" s="2">
        <f t="shared" si="19"/>
        <v>517.6</v>
      </c>
      <c r="L213" s="2">
        <f t="shared" si="20"/>
        <v>129.4</v>
      </c>
      <c r="N213" s="2">
        <f t="shared" si="21"/>
        <v>258.8</v>
      </c>
      <c r="O213" s="2">
        <f t="shared" si="22"/>
        <v>64.7</v>
      </c>
    </row>
    <row r="214" spans="1:15" x14ac:dyDescent="0.25">
      <c r="A214">
        <v>710140102</v>
      </c>
      <c r="B214" t="s">
        <v>233</v>
      </c>
      <c r="C214">
        <v>7101</v>
      </c>
      <c r="D214">
        <v>300</v>
      </c>
      <c r="E214" s="2">
        <v>109</v>
      </c>
      <c r="F214" s="4">
        <v>86900</v>
      </c>
      <c r="H214" s="2">
        <f t="shared" si="23"/>
        <v>65.399999999999991</v>
      </c>
      <c r="I214" s="2">
        <f t="shared" si="18"/>
        <v>16.349999999999998</v>
      </c>
      <c r="K214" s="2">
        <f t="shared" si="19"/>
        <v>43.6</v>
      </c>
      <c r="L214" s="2">
        <f t="shared" si="20"/>
        <v>10.9</v>
      </c>
      <c r="N214" s="2">
        <f t="shared" si="21"/>
        <v>21.8</v>
      </c>
      <c r="O214" s="2">
        <f t="shared" si="22"/>
        <v>5.45</v>
      </c>
    </row>
    <row r="215" spans="1:15" x14ac:dyDescent="0.25">
      <c r="A215">
        <v>710140103</v>
      </c>
      <c r="B215" t="s">
        <v>234</v>
      </c>
      <c r="C215">
        <v>7101</v>
      </c>
      <c r="D215">
        <v>300</v>
      </c>
      <c r="E215" s="2">
        <v>113</v>
      </c>
      <c r="F215" s="4">
        <v>86901</v>
      </c>
      <c r="H215" s="2">
        <f t="shared" si="23"/>
        <v>67.8</v>
      </c>
      <c r="I215" s="2">
        <f t="shared" si="18"/>
        <v>16.95</v>
      </c>
      <c r="K215" s="2">
        <f t="shared" si="19"/>
        <v>45.2</v>
      </c>
      <c r="L215" s="2">
        <f t="shared" si="20"/>
        <v>11.3</v>
      </c>
      <c r="N215" s="2">
        <f t="shared" si="21"/>
        <v>22.6</v>
      </c>
      <c r="O215" s="2">
        <f t="shared" si="22"/>
        <v>5.65</v>
      </c>
    </row>
    <row r="216" spans="1:15" x14ac:dyDescent="0.25">
      <c r="A216">
        <v>710140104</v>
      </c>
      <c r="B216" t="s">
        <v>235</v>
      </c>
      <c r="C216">
        <v>7101</v>
      </c>
      <c r="D216">
        <v>305</v>
      </c>
      <c r="E216" s="2">
        <v>159</v>
      </c>
      <c r="F216" s="4">
        <v>85460</v>
      </c>
      <c r="H216" s="2">
        <f t="shared" si="23"/>
        <v>95.399999999999991</v>
      </c>
      <c r="I216" s="2">
        <f t="shared" si="18"/>
        <v>23.849999999999998</v>
      </c>
      <c r="K216" s="2">
        <f t="shared" si="19"/>
        <v>63.6</v>
      </c>
      <c r="L216" s="2">
        <f t="shared" si="20"/>
        <v>15.9</v>
      </c>
      <c r="N216" s="2">
        <f t="shared" si="21"/>
        <v>31.8</v>
      </c>
      <c r="O216" s="2">
        <f t="shared" si="22"/>
        <v>7.95</v>
      </c>
    </row>
    <row r="217" spans="1:15" x14ac:dyDescent="0.25">
      <c r="A217">
        <v>710140106</v>
      </c>
      <c r="B217" t="s">
        <v>236</v>
      </c>
      <c r="C217">
        <v>7101</v>
      </c>
      <c r="D217">
        <v>300</v>
      </c>
      <c r="E217" s="2">
        <v>237</v>
      </c>
      <c r="F217" s="4">
        <v>86945</v>
      </c>
      <c r="H217" s="2">
        <f t="shared" si="23"/>
        <v>142.19999999999999</v>
      </c>
      <c r="I217" s="2">
        <f t="shared" si="18"/>
        <v>35.549999999999997</v>
      </c>
      <c r="K217" s="2">
        <f t="shared" si="19"/>
        <v>94.800000000000011</v>
      </c>
      <c r="L217" s="2">
        <f t="shared" si="20"/>
        <v>23.700000000000003</v>
      </c>
      <c r="N217" s="2">
        <f t="shared" si="21"/>
        <v>47.400000000000006</v>
      </c>
      <c r="O217" s="2">
        <f t="shared" si="22"/>
        <v>11.850000000000001</v>
      </c>
    </row>
    <row r="218" spans="1:15" x14ac:dyDescent="0.25">
      <c r="A218">
        <v>710140108</v>
      </c>
      <c r="B218" t="s">
        <v>237</v>
      </c>
      <c r="C218">
        <v>7101</v>
      </c>
      <c r="D218">
        <v>300</v>
      </c>
      <c r="E218" s="2">
        <v>137</v>
      </c>
      <c r="F218" s="4">
        <v>86965</v>
      </c>
      <c r="H218" s="2">
        <f t="shared" si="23"/>
        <v>82.2</v>
      </c>
      <c r="I218" s="2">
        <f t="shared" si="18"/>
        <v>20.55</v>
      </c>
      <c r="K218" s="2">
        <f t="shared" si="19"/>
        <v>54.800000000000004</v>
      </c>
      <c r="L218" s="2">
        <f t="shared" si="20"/>
        <v>13.700000000000001</v>
      </c>
      <c r="N218" s="2">
        <f t="shared" si="21"/>
        <v>27.400000000000002</v>
      </c>
      <c r="O218" s="2">
        <f t="shared" si="22"/>
        <v>6.8500000000000005</v>
      </c>
    </row>
    <row r="219" spans="1:15" x14ac:dyDescent="0.25">
      <c r="A219">
        <v>710140109</v>
      </c>
      <c r="B219" t="s">
        <v>238</v>
      </c>
      <c r="C219">
        <v>7101</v>
      </c>
      <c r="D219">
        <v>300</v>
      </c>
      <c r="E219" s="2">
        <v>137</v>
      </c>
      <c r="F219" s="4">
        <v>86965</v>
      </c>
      <c r="H219" s="2">
        <f t="shared" si="23"/>
        <v>82.2</v>
      </c>
      <c r="I219" s="2">
        <f t="shared" si="18"/>
        <v>20.55</v>
      </c>
      <c r="K219" s="2">
        <f t="shared" si="19"/>
        <v>54.800000000000004</v>
      </c>
      <c r="L219" s="2">
        <f t="shared" si="20"/>
        <v>13.700000000000001</v>
      </c>
      <c r="N219" s="2">
        <f t="shared" si="21"/>
        <v>27.400000000000002</v>
      </c>
      <c r="O219" s="2">
        <f t="shared" si="22"/>
        <v>6.8500000000000005</v>
      </c>
    </row>
    <row r="220" spans="1:15" x14ac:dyDescent="0.25">
      <c r="A220">
        <v>710140111</v>
      </c>
      <c r="B220" t="s">
        <v>239</v>
      </c>
      <c r="C220">
        <v>7101</v>
      </c>
      <c r="D220">
        <v>390</v>
      </c>
      <c r="E220" s="2">
        <v>527</v>
      </c>
      <c r="F220" s="4" t="s">
        <v>240</v>
      </c>
      <c r="H220" s="2">
        <f t="shared" si="23"/>
        <v>316.2</v>
      </c>
      <c r="I220" s="2">
        <f t="shared" si="18"/>
        <v>79.05</v>
      </c>
      <c r="K220" s="2">
        <f t="shared" si="19"/>
        <v>210.8</v>
      </c>
      <c r="L220" s="2">
        <f t="shared" si="20"/>
        <v>52.7</v>
      </c>
      <c r="N220" s="2">
        <f t="shared" si="21"/>
        <v>105.4</v>
      </c>
      <c r="O220" s="2">
        <f t="shared" si="22"/>
        <v>26.35</v>
      </c>
    </row>
    <row r="221" spans="1:15" x14ac:dyDescent="0.25">
      <c r="A221">
        <v>710140112</v>
      </c>
      <c r="B221" t="s">
        <v>241</v>
      </c>
      <c r="C221">
        <v>7101</v>
      </c>
      <c r="D221">
        <v>390</v>
      </c>
      <c r="E221" s="2">
        <v>1294</v>
      </c>
      <c r="F221" s="4" t="s">
        <v>242</v>
      </c>
      <c r="H221" s="2">
        <f t="shared" si="23"/>
        <v>776.4</v>
      </c>
      <c r="I221" s="2">
        <f t="shared" si="18"/>
        <v>194.1</v>
      </c>
      <c r="K221" s="2">
        <f t="shared" si="19"/>
        <v>517.6</v>
      </c>
      <c r="L221" s="2">
        <f t="shared" si="20"/>
        <v>129.4</v>
      </c>
      <c r="N221" s="2">
        <f t="shared" si="21"/>
        <v>258.8</v>
      </c>
      <c r="O221" s="2">
        <f t="shared" si="22"/>
        <v>64.7</v>
      </c>
    </row>
    <row r="222" spans="1:15" x14ac:dyDescent="0.25">
      <c r="A222">
        <v>710140113</v>
      </c>
      <c r="B222" t="s">
        <v>243</v>
      </c>
      <c r="C222">
        <v>7101</v>
      </c>
      <c r="D222">
        <v>390</v>
      </c>
      <c r="E222" s="2">
        <v>251</v>
      </c>
      <c r="F222" s="4" t="s">
        <v>244</v>
      </c>
      <c r="H222" s="2">
        <f t="shared" si="23"/>
        <v>150.6</v>
      </c>
      <c r="I222" s="2">
        <f t="shared" si="18"/>
        <v>37.65</v>
      </c>
      <c r="K222" s="2">
        <f t="shared" si="19"/>
        <v>100.4</v>
      </c>
      <c r="L222" s="2">
        <f t="shared" si="20"/>
        <v>25.1</v>
      </c>
      <c r="N222" s="2">
        <f t="shared" si="21"/>
        <v>50.2</v>
      </c>
      <c r="O222" s="2">
        <f t="shared" si="22"/>
        <v>12.55</v>
      </c>
    </row>
    <row r="223" spans="1:15" x14ac:dyDescent="0.25">
      <c r="A223">
        <v>710140114</v>
      </c>
      <c r="B223" t="s">
        <v>245</v>
      </c>
      <c r="C223">
        <v>7101</v>
      </c>
      <c r="D223">
        <v>391</v>
      </c>
      <c r="E223" s="2">
        <v>697</v>
      </c>
      <c r="F223" s="4">
        <v>36440</v>
      </c>
      <c r="H223" s="2">
        <f t="shared" si="23"/>
        <v>418.2</v>
      </c>
      <c r="I223" s="2">
        <f t="shared" si="18"/>
        <v>104.55</v>
      </c>
      <c r="K223" s="2">
        <f t="shared" si="19"/>
        <v>278.8</v>
      </c>
      <c r="L223" s="2">
        <f t="shared" si="20"/>
        <v>69.7</v>
      </c>
      <c r="N223" s="2">
        <f t="shared" si="21"/>
        <v>139.4</v>
      </c>
      <c r="O223" s="2">
        <f t="shared" si="22"/>
        <v>34.85</v>
      </c>
    </row>
    <row r="224" spans="1:15" x14ac:dyDescent="0.25">
      <c r="A224">
        <v>710140115</v>
      </c>
      <c r="B224" t="s">
        <v>246</v>
      </c>
      <c r="C224">
        <v>7101</v>
      </c>
      <c r="D224">
        <v>391</v>
      </c>
      <c r="E224" s="2">
        <v>508</v>
      </c>
      <c r="F224" s="4">
        <v>36450</v>
      </c>
      <c r="H224" s="2">
        <f t="shared" si="23"/>
        <v>304.8</v>
      </c>
      <c r="I224" s="2">
        <f t="shared" si="18"/>
        <v>76.2</v>
      </c>
      <c r="K224" s="2">
        <f t="shared" si="19"/>
        <v>203.20000000000002</v>
      </c>
      <c r="L224" s="2">
        <f t="shared" si="20"/>
        <v>50.800000000000004</v>
      </c>
      <c r="N224" s="2">
        <f t="shared" si="21"/>
        <v>101.60000000000001</v>
      </c>
      <c r="O224" s="2">
        <f t="shared" si="22"/>
        <v>25.400000000000002</v>
      </c>
    </row>
    <row r="225" spans="1:15" x14ac:dyDescent="0.25">
      <c r="A225">
        <v>710140116</v>
      </c>
      <c r="B225" t="s">
        <v>247</v>
      </c>
      <c r="C225">
        <v>7101</v>
      </c>
      <c r="D225">
        <v>390</v>
      </c>
      <c r="E225" s="2">
        <v>163</v>
      </c>
      <c r="F225" s="4">
        <v>86920</v>
      </c>
      <c r="H225" s="2">
        <f t="shared" si="23"/>
        <v>97.8</v>
      </c>
      <c r="I225" s="2">
        <f t="shared" si="18"/>
        <v>24.45</v>
      </c>
      <c r="K225" s="2">
        <f t="shared" si="19"/>
        <v>65.2</v>
      </c>
      <c r="L225" s="2">
        <f t="shared" si="20"/>
        <v>16.3</v>
      </c>
      <c r="N225" s="2">
        <f t="shared" si="21"/>
        <v>32.6</v>
      </c>
      <c r="O225" s="2">
        <f t="shared" si="22"/>
        <v>8.15</v>
      </c>
    </row>
    <row r="226" spans="1:15" x14ac:dyDescent="0.25">
      <c r="A226">
        <v>710140117</v>
      </c>
      <c r="B226" t="s">
        <v>248</v>
      </c>
      <c r="C226">
        <v>7101</v>
      </c>
      <c r="D226">
        <v>390</v>
      </c>
      <c r="E226" s="2">
        <v>215</v>
      </c>
      <c r="F226" s="4">
        <v>86922</v>
      </c>
      <c r="H226" s="2">
        <f t="shared" si="23"/>
        <v>129</v>
      </c>
      <c r="I226" s="2">
        <f t="shared" si="18"/>
        <v>32.25</v>
      </c>
      <c r="K226" s="2">
        <f t="shared" si="19"/>
        <v>86</v>
      </c>
      <c r="L226" s="2">
        <f t="shared" si="20"/>
        <v>21.5</v>
      </c>
      <c r="N226" s="2">
        <f t="shared" si="21"/>
        <v>43</v>
      </c>
      <c r="O226" s="2">
        <f t="shared" si="22"/>
        <v>10.75</v>
      </c>
    </row>
    <row r="227" spans="1:15" x14ac:dyDescent="0.25">
      <c r="A227">
        <v>710140118</v>
      </c>
      <c r="B227" t="s">
        <v>249</v>
      </c>
      <c r="C227">
        <v>7101</v>
      </c>
      <c r="D227">
        <v>390</v>
      </c>
      <c r="E227" s="2">
        <v>142</v>
      </c>
      <c r="F227" s="4">
        <v>86902</v>
      </c>
      <c r="H227" s="2">
        <f t="shared" si="23"/>
        <v>85.2</v>
      </c>
      <c r="I227" s="2">
        <f t="shared" si="18"/>
        <v>21.3</v>
      </c>
      <c r="K227" s="2">
        <f t="shared" si="19"/>
        <v>56.800000000000004</v>
      </c>
      <c r="L227" s="2">
        <f t="shared" si="20"/>
        <v>14.200000000000001</v>
      </c>
      <c r="N227" s="2">
        <f t="shared" si="21"/>
        <v>28.400000000000002</v>
      </c>
      <c r="O227" s="2">
        <f t="shared" si="22"/>
        <v>7.1000000000000005</v>
      </c>
    </row>
    <row r="228" spans="1:15" x14ac:dyDescent="0.25">
      <c r="A228">
        <v>710140119</v>
      </c>
      <c r="B228" t="s">
        <v>250</v>
      </c>
      <c r="C228">
        <v>7101</v>
      </c>
      <c r="D228">
        <v>390</v>
      </c>
      <c r="E228" s="2">
        <v>131</v>
      </c>
      <c r="F228" s="4">
        <v>86905</v>
      </c>
      <c r="H228" s="2">
        <f t="shared" si="23"/>
        <v>78.599999999999994</v>
      </c>
      <c r="I228" s="2">
        <f t="shared" si="18"/>
        <v>19.649999999999999</v>
      </c>
      <c r="K228" s="2">
        <f t="shared" si="19"/>
        <v>52.400000000000006</v>
      </c>
      <c r="L228" s="2">
        <f t="shared" si="20"/>
        <v>13.100000000000001</v>
      </c>
      <c r="N228" s="2">
        <f t="shared" si="21"/>
        <v>26.200000000000003</v>
      </c>
      <c r="O228" s="2">
        <f t="shared" si="22"/>
        <v>6.5500000000000007</v>
      </c>
    </row>
    <row r="229" spans="1:15" x14ac:dyDescent="0.25">
      <c r="A229">
        <v>710140120</v>
      </c>
      <c r="B229" t="s">
        <v>251</v>
      </c>
      <c r="C229">
        <v>7101</v>
      </c>
      <c r="D229">
        <v>390</v>
      </c>
      <c r="E229" s="2">
        <v>124</v>
      </c>
      <c r="F229" s="4">
        <v>86921</v>
      </c>
      <c r="H229" s="2">
        <f t="shared" si="23"/>
        <v>74.399999999999991</v>
      </c>
      <c r="I229" s="2">
        <f t="shared" si="18"/>
        <v>18.599999999999998</v>
      </c>
      <c r="K229" s="2">
        <f t="shared" si="19"/>
        <v>49.6</v>
      </c>
      <c r="L229" s="2">
        <f t="shared" si="20"/>
        <v>12.4</v>
      </c>
      <c r="N229" s="2">
        <f t="shared" si="21"/>
        <v>24.8</v>
      </c>
      <c r="O229" s="2">
        <f t="shared" si="22"/>
        <v>6.2</v>
      </c>
    </row>
    <row r="230" spans="1:15" x14ac:dyDescent="0.25">
      <c r="A230">
        <v>710140121</v>
      </c>
      <c r="B230" t="s">
        <v>252</v>
      </c>
      <c r="C230">
        <v>7101</v>
      </c>
      <c r="D230">
        <v>390</v>
      </c>
      <c r="E230" s="2">
        <v>352</v>
      </c>
      <c r="F230" s="4">
        <v>86890</v>
      </c>
      <c r="H230" s="2">
        <f t="shared" si="23"/>
        <v>211.2</v>
      </c>
      <c r="I230" s="2">
        <f t="shared" si="18"/>
        <v>52.8</v>
      </c>
      <c r="K230" s="2">
        <f t="shared" si="19"/>
        <v>140.80000000000001</v>
      </c>
      <c r="L230" s="2">
        <f t="shared" si="20"/>
        <v>35.200000000000003</v>
      </c>
      <c r="N230" s="2">
        <f t="shared" si="21"/>
        <v>70.400000000000006</v>
      </c>
      <c r="O230" s="2">
        <f t="shared" si="22"/>
        <v>17.600000000000001</v>
      </c>
    </row>
    <row r="231" spans="1:15" x14ac:dyDescent="0.25">
      <c r="A231">
        <v>710140122</v>
      </c>
      <c r="B231" t="s">
        <v>253</v>
      </c>
      <c r="C231">
        <v>7101</v>
      </c>
      <c r="D231">
        <v>390</v>
      </c>
      <c r="E231" s="2">
        <v>296</v>
      </c>
      <c r="F231" s="4">
        <v>86078</v>
      </c>
      <c r="H231" s="2">
        <f t="shared" si="23"/>
        <v>177.6</v>
      </c>
      <c r="I231" s="2">
        <f t="shared" si="18"/>
        <v>44.4</v>
      </c>
      <c r="K231" s="2">
        <f t="shared" si="19"/>
        <v>118.4</v>
      </c>
      <c r="L231" s="2">
        <f t="shared" si="20"/>
        <v>29.6</v>
      </c>
      <c r="N231" s="2">
        <f t="shared" si="21"/>
        <v>59.2</v>
      </c>
      <c r="O231" s="2">
        <f t="shared" si="22"/>
        <v>14.8</v>
      </c>
    </row>
    <row r="232" spans="1:15" x14ac:dyDescent="0.25">
      <c r="A232">
        <v>710360000</v>
      </c>
      <c r="B232" t="s">
        <v>254</v>
      </c>
      <c r="C232">
        <v>7100</v>
      </c>
      <c r="D232">
        <v>310</v>
      </c>
      <c r="E232" s="2">
        <v>0</v>
      </c>
      <c r="H232" s="2">
        <f t="shared" si="23"/>
        <v>0</v>
      </c>
      <c r="I232" s="2">
        <f t="shared" si="18"/>
        <v>0</v>
      </c>
      <c r="K232" s="2">
        <f t="shared" si="19"/>
        <v>0</v>
      </c>
      <c r="L232" s="2">
        <f t="shared" si="20"/>
        <v>0</v>
      </c>
      <c r="N232" s="2">
        <f t="shared" si="21"/>
        <v>0</v>
      </c>
      <c r="O232" s="2">
        <f t="shared" si="22"/>
        <v>0</v>
      </c>
    </row>
    <row r="233" spans="1:15" x14ac:dyDescent="0.25">
      <c r="A233">
        <v>710360100</v>
      </c>
      <c r="B233">
        <v>1</v>
      </c>
      <c r="C233">
        <v>7100</v>
      </c>
      <c r="D233">
        <v>310</v>
      </c>
      <c r="E233" s="2">
        <v>0</v>
      </c>
      <c r="F233" s="4">
        <v>88000</v>
      </c>
      <c r="H233" s="2">
        <f t="shared" si="23"/>
        <v>0</v>
      </c>
      <c r="I233" s="2">
        <f t="shared" si="18"/>
        <v>0</v>
      </c>
      <c r="K233" s="2">
        <f t="shared" si="19"/>
        <v>0</v>
      </c>
      <c r="L233" s="2">
        <f t="shared" si="20"/>
        <v>0</v>
      </c>
      <c r="N233" s="2">
        <f t="shared" si="21"/>
        <v>0</v>
      </c>
      <c r="O233" s="2">
        <f t="shared" si="22"/>
        <v>0</v>
      </c>
    </row>
    <row r="234" spans="1:15" x14ac:dyDescent="0.25">
      <c r="A234">
        <v>710360101</v>
      </c>
      <c r="B234" t="s">
        <v>255</v>
      </c>
      <c r="C234">
        <v>7100</v>
      </c>
      <c r="D234">
        <v>301</v>
      </c>
      <c r="E234" s="2">
        <v>150</v>
      </c>
      <c r="F234" s="4">
        <v>82360</v>
      </c>
      <c r="H234" s="2">
        <f t="shared" si="23"/>
        <v>90</v>
      </c>
      <c r="I234" s="2">
        <f t="shared" si="18"/>
        <v>22.5</v>
      </c>
      <c r="K234" s="2">
        <f t="shared" si="19"/>
        <v>60</v>
      </c>
      <c r="L234" s="2">
        <f t="shared" si="20"/>
        <v>15</v>
      </c>
      <c r="N234" s="2">
        <f t="shared" si="21"/>
        <v>30</v>
      </c>
      <c r="O234" s="2">
        <f t="shared" si="22"/>
        <v>7.5</v>
      </c>
    </row>
    <row r="235" spans="1:15" x14ac:dyDescent="0.25">
      <c r="A235">
        <v>710360102</v>
      </c>
      <c r="B235" t="s">
        <v>256</v>
      </c>
      <c r="C235">
        <v>7100</v>
      </c>
      <c r="D235">
        <v>312</v>
      </c>
      <c r="E235" s="2">
        <v>249</v>
      </c>
      <c r="F235" s="4">
        <v>88331</v>
      </c>
      <c r="H235" s="2">
        <f t="shared" si="23"/>
        <v>149.4</v>
      </c>
      <c r="I235" s="2">
        <f t="shared" si="18"/>
        <v>37.35</v>
      </c>
      <c r="K235" s="2">
        <f t="shared" si="19"/>
        <v>99.600000000000009</v>
      </c>
      <c r="L235" s="2">
        <f t="shared" si="20"/>
        <v>24.900000000000002</v>
      </c>
      <c r="N235" s="2">
        <f t="shared" si="21"/>
        <v>49.800000000000004</v>
      </c>
      <c r="O235" s="2">
        <f t="shared" si="22"/>
        <v>12.450000000000001</v>
      </c>
    </row>
    <row r="236" spans="1:15" x14ac:dyDescent="0.25">
      <c r="A236">
        <v>710360103</v>
      </c>
      <c r="B236" t="s">
        <v>257</v>
      </c>
      <c r="C236">
        <v>7100</v>
      </c>
      <c r="D236">
        <v>312</v>
      </c>
      <c r="E236" s="2">
        <v>156</v>
      </c>
      <c r="F236" s="4">
        <v>88332</v>
      </c>
      <c r="H236" s="2">
        <f t="shared" si="23"/>
        <v>93.6</v>
      </c>
      <c r="I236" s="2">
        <f t="shared" si="18"/>
        <v>23.4</v>
      </c>
      <c r="K236" s="2">
        <f t="shared" si="19"/>
        <v>62.400000000000006</v>
      </c>
      <c r="L236" s="2">
        <f t="shared" si="20"/>
        <v>15.600000000000001</v>
      </c>
      <c r="N236" s="2">
        <f t="shared" si="21"/>
        <v>31.200000000000003</v>
      </c>
      <c r="O236" s="2">
        <f t="shared" si="22"/>
        <v>7.8000000000000007</v>
      </c>
    </row>
    <row r="237" spans="1:15" x14ac:dyDescent="0.25">
      <c r="A237">
        <v>710360104</v>
      </c>
      <c r="B237" t="s">
        <v>258</v>
      </c>
      <c r="C237">
        <v>7100</v>
      </c>
      <c r="D237">
        <v>311</v>
      </c>
      <c r="E237" s="2">
        <v>162</v>
      </c>
      <c r="F237" s="4">
        <v>88162</v>
      </c>
      <c r="H237" s="2">
        <f t="shared" si="23"/>
        <v>97.2</v>
      </c>
      <c r="I237" s="2">
        <f t="shared" si="18"/>
        <v>24.3</v>
      </c>
      <c r="K237" s="2">
        <f t="shared" si="19"/>
        <v>64.8</v>
      </c>
      <c r="L237" s="2">
        <f t="shared" si="20"/>
        <v>16.2</v>
      </c>
      <c r="N237" s="2">
        <f t="shared" si="21"/>
        <v>32.4</v>
      </c>
      <c r="O237" s="2">
        <f t="shared" si="22"/>
        <v>8.1</v>
      </c>
    </row>
    <row r="238" spans="1:15" x14ac:dyDescent="0.25">
      <c r="A238">
        <v>710360105</v>
      </c>
      <c r="B238" t="s">
        <v>259</v>
      </c>
      <c r="C238">
        <v>7100</v>
      </c>
      <c r="D238">
        <v>312</v>
      </c>
      <c r="E238" s="2">
        <v>123</v>
      </c>
      <c r="F238" s="4">
        <v>88312</v>
      </c>
      <c r="H238" s="2">
        <f t="shared" si="23"/>
        <v>73.8</v>
      </c>
      <c r="I238" s="2">
        <f t="shared" si="18"/>
        <v>18.45</v>
      </c>
      <c r="K238" s="2">
        <f t="shared" si="19"/>
        <v>49.2</v>
      </c>
      <c r="L238" s="2">
        <f t="shared" si="20"/>
        <v>12.3</v>
      </c>
      <c r="N238" s="2">
        <f t="shared" si="21"/>
        <v>24.6</v>
      </c>
      <c r="O238" s="2">
        <f t="shared" si="22"/>
        <v>6.15</v>
      </c>
    </row>
    <row r="239" spans="1:15" x14ac:dyDescent="0.25">
      <c r="A239">
        <v>710360106</v>
      </c>
      <c r="B239" t="s">
        <v>260</v>
      </c>
      <c r="C239">
        <v>7100</v>
      </c>
      <c r="D239">
        <v>312</v>
      </c>
      <c r="E239" s="2">
        <v>277</v>
      </c>
      <c r="F239" s="4">
        <v>88305</v>
      </c>
      <c r="H239" s="2">
        <f t="shared" si="23"/>
        <v>166.2</v>
      </c>
      <c r="I239" s="2">
        <f t="shared" si="18"/>
        <v>41.55</v>
      </c>
      <c r="K239" s="2">
        <f t="shared" si="19"/>
        <v>110.80000000000001</v>
      </c>
      <c r="L239" s="2">
        <f t="shared" si="20"/>
        <v>27.700000000000003</v>
      </c>
      <c r="N239" s="2">
        <f t="shared" si="21"/>
        <v>55.400000000000006</v>
      </c>
      <c r="O239" s="2">
        <f t="shared" si="22"/>
        <v>13.850000000000001</v>
      </c>
    </row>
    <row r="240" spans="1:15" x14ac:dyDescent="0.25">
      <c r="A240">
        <v>710360107</v>
      </c>
      <c r="B240" t="s">
        <v>261</v>
      </c>
      <c r="C240">
        <v>7100</v>
      </c>
      <c r="D240">
        <v>312</v>
      </c>
      <c r="E240" s="2">
        <v>424</v>
      </c>
      <c r="F240" s="4">
        <v>88307</v>
      </c>
      <c r="H240" s="2">
        <f t="shared" si="23"/>
        <v>254.39999999999998</v>
      </c>
      <c r="I240" s="2">
        <f t="shared" si="18"/>
        <v>63.599999999999994</v>
      </c>
      <c r="K240" s="2">
        <f t="shared" si="19"/>
        <v>169.60000000000002</v>
      </c>
      <c r="L240" s="2">
        <f t="shared" si="20"/>
        <v>42.400000000000006</v>
      </c>
      <c r="N240" s="2">
        <f t="shared" si="21"/>
        <v>84.800000000000011</v>
      </c>
      <c r="O240" s="2">
        <f t="shared" si="22"/>
        <v>21.200000000000003</v>
      </c>
    </row>
    <row r="241" spans="1:15" x14ac:dyDescent="0.25">
      <c r="A241">
        <v>710360110</v>
      </c>
      <c r="B241" t="s">
        <v>262</v>
      </c>
      <c r="C241">
        <v>7100</v>
      </c>
      <c r="D241">
        <v>312</v>
      </c>
      <c r="E241" s="2">
        <v>151</v>
      </c>
      <c r="F241" s="4">
        <v>88313</v>
      </c>
      <c r="H241" s="2">
        <f t="shared" si="23"/>
        <v>90.6</v>
      </c>
      <c r="I241" s="2">
        <f t="shared" si="18"/>
        <v>22.65</v>
      </c>
      <c r="K241" s="2">
        <f t="shared" si="19"/>
        <v>60.400000000000006</v>
      </c>
      <c r="L241" s="2">
        <f t="shared" si="20"/>
        <v>15.100000000000001</v>
      </c>
      <c r="N241" s="2">
        <f t="shared" si="21"/>
        <v>30.200000000000003</v>
      </c>
      <c r="O241" s="2">
        <f t="shared" si="22"/>
        <v>7.5500000000000007</v>
      </c>
    </row>
    <row r="242" spans="1:15" x14ac:dyDescent="0.25">
      <c r="A242">
        <v>710360111</v>
      </c>
      <c r="B242" t="s">
        <v>263</v>
      </c>
      <c r="C242">
        <v>7100</v>
      </c>
      <c r="D242">
        <v>311</v>
      </c>
      <c r="E242" s="2">
        <v>259</v>
      </c>
      <c r="F242" s="4">
        <v>88160</v>
      </c>
      <c r="H242" s="2">
        <f t="shared" si="23"/>
        <v>155.4</v>
      </c>
      <c r="I242" s="2">
        <f t="shared" si="18"/>
        <v>38.85</v>
      </c>
      <c r="K242" s="2">
        <f t="shared" si="19"/>
        <v>103.60000000000001</v>
      </c>
      <c r="L242" s="2">
        <f t="shared" si="20"/>
        <v>25.900000000000002</v>
      </c>
      <c r="N242" s="2">
        <f t="shared" si="21"/>
        <v>51.800000000000004</v>
      </c>
      <c r="O242" s="2">
        <f t="shared" si="22"/>
        <v>12.950000000000001</v>
      </c>
    </row>
    <row r="243" spans="1:15" x14ac:dyDescent="0.25">
      <c r="A243">
        <v>710360112</v>
      </c>
      <c r="B243" t="s">
        <v>264</v>
      </c>
      <c r="C243">
        <v>7100</v>
      </c>
      <c r="D243">
        <v>312</v>
      </c>
      <c r="E243" s="2">
        <v>152</v>
      </c>
      <c r="F243" s="4">
        <v>88302</v>
      </c>
      <c r="H243" s="2">
        <f t="shared" si="23"/>
        <v>91.2</v>
      </c>
      <c r="I243" s="2">
        <f t="shared" si="18"/>
        <v>22.8</v>
      </c>
      <c r="K243" s="2">
        <f t="shared" si="19"/>
        <v>60.800000000000004</v>
      </c>
      <c r="L243" s="2">
        <f t="shared" si="20"/>
        <v>15.200000000000001</v>
      </c>
      <c r="N243" s="2">
        <f t="shared" si="21"/>
        <v>30.400000000000002</v>
      </c>
      <c r="O243" s="2">
        <f t="shared" si="22"/>
        <v>7.6000000000000005</v>
      </c>
    </row>
    <row r="244" spans="1:15" x14ac:dyDescent="0.25">
      <c r="A244">
        <v>710360113</v>
      </c>
      <c r="B244" t="s">
        <v>265</v>
      </c>
      <c r="C244">
        <v>7100</v>
      </c>
      <c r="D244">
        <v>312</v>
      </c>
      <c r="E244" s="2">
        <v>420</v>
      </c>
      <c r="F244" s="4">
        <v>88309</v>
      </c>
      <c r="H244" s="2">
        <f t="shared" si="23"/>
        <v>252</v>
      </c>
      <c r="I244" s="2">
        <f t="shared" si="18"/>
        <v>63</v>
      </c>
      <c r="K244" s="2">
        <f t="shared" si="19"/>
        <v>168</v>
      </c>
      <c r="L244" s="2">
        <f t="shared" si="20"/>
        <v>42</v>
      </c>
      <c r="N244" s="2">
        <f t="shared" si="21"/>
        <v>84</v>
      </c>
      <c r="O244" s="2">
        <f t="shared" si="22"/>
        <v>21</v>
      </c>
    </row>
    <row r="245" spans="1:15" x14ac:dyDescent="0.25">
      <c r="A245">
        <v>710360114</v>
      </c>
      <c r="B245" t="s">
        <v>266</v>
      </c>
      <c r="C245">
        <v>7100</v>
      </c>
      <c r="D245">
        <v>312</v>
      </c>
      <c r="E245" s="2">
        <v>207</v>
      </c>
      <c r="F245" s="4">
        <v>88304</v>
      </c>
      <c r="H245" s="2">
        <f t="shared" si="23"/>
        <v>124.19999999999999</v>
      </c>
      <c r="I245" s="2">
        <f t="shared" si="18"/>
        <v>31.049999999999997</v>
      </c>
      <c r="K245" s="2">
        <f t="shared" si="19"/>
        <v>82.800000000000011</v>
      </c>
      <c r="L245" s="2">
        <f t="shared" si="20"/>
        <v>20.700000000000003</v>
      </c>
      <c r="N245" s="2">
        <f t="shared" si="21"/>
        <v>41.400000000000006</v>
      </c>
      <c r="O245" s="2">
        <f t="shared" si="22"/>
        <v>10.350000000000001</v>
      </c>
    </row>
    <row r="246" spans="1:15" x14ac:dyDescent="0.25">
      <c r="A246">
        <v>710360115</v>
      </c>
      <c r="B246" t="s">
        <v>267</v>
      </c>
      <c r="C246">
        <v>7100</v>
      </c>
      <c r="D246">
        <v>312</v>
      </c>
      <c r="E246" s="2">
        <v>89</v>
      </c>
      <c r="F246" s="4">
        <v>88300</v>
      </c>
      <c r="H246" s="2">
        <f t="shared" si="23"/>
        <v>53.4</v>
      </c>
      <c r="I246" s="2">
        <f t="shared" si="18"/>
        <v>13.35</v>
      </c>
      <c r="K246" s="2">
        <f t="shared" si="19"/>
        <v>35.6</v>
      </c>
      <c r="L246" s="2">
        <f t="shared" si="20"/>
        <v>8.9</v>
      </c>
      <c r="N246" s="2">
        <f t="shared" si="21"/>
        <v>17.8</v>
      </c>
      <c r="O246" s="2">
        <f t="shared" si="22"/>
        <v>4.45</v>
      </c>
    </row>
    <row r="247" spans="1:15" x14ac:dyDescent="0.25">
      <c r="A247">
        <v>710360116</v>
      </c>
      <c r="B247" t="s">
        <v>268</v>
      </c>
      <c r="C247">
        <v>7100</v>
      </c>
      <c r="D247">
        <v>311</v>
      </c>
      <c r="E247" s="2">
        <v>287</v>
      </c>
      <c r="F247" s="4">
        <v>88173</v>
      </c>
      <c r="H247" s="2">
        <f t="shared" si="23"/>
        <v>172.2</v>
      </c>
      <c r="I247" s="2">
        <f t="shared" si="18"/>
        <v>43.05</v>
      </c>
      <c r="K247" s="2">
        <f t="shared" si="19"/>
        <v>114.80000000000001</v>
      </c>
      <c r="L247" s="2">
        <f t="shared" si="20"/>
        <v>28.700000000000003</v>
      </c>
      <c r="N247" s="2">
        <f t="shared" si="21"/>
        <v>57.400000000000006</v>
      </c>
      <c r="O247" s="2">
        <f t="shared" si="22"/>
        <v>14.350000000000001</v>
      </c>
    </row>
    <row r="248" spans="1:15" x14ac:dyDescent="0.25">
      <c r="A248">
        <v>710360117</v>
      </c>
      <c r="B248" t="s">
        <v>269</v>
      </c>
      <c r="C248">
        <v>7100</v>
      </c>
      <c r="D248">
        <v>312</v>
      </c>
      <c r="E248" s="2">
        <v>151</v>
      </c>
      <c r="F248" s="4">
        <v>88313</v>
      </c>
      <c r="H248" s="2">
        <f t="shared" si="23"/>
        <v>90.6</v>
      </c>
      <c r="I248" s="2">
        <f t="shared" si="18"/>
        <v>22.65</v>
      </c>
      <c r="K248" s="2">
        <f t="shared" si="19"/>
        <v>60.400000000000006</v>
      </c>
      <c r="L248" s="2">
        <f t="shared" si="20"/>
        <v>15.100000000000001</v>
      </c>
      <c r="N248" s="2">
        <f t="shared" si="21"/>
        <v>30.200000000000003</v>
      </c>
      <c r="O248" s="2">
        <f t="shared" si="22"/>
        <v>7.5500000000000007</v>
      </c>
    </row>
    <row r="249" spans="1:15" x14ac:dyDescent="0.25">
      <c r="A249">
        <v>710360118</v>
      </c>
      <c r="B249" t="s">
        <v>270</v>
      </c>
      <c r="C249">
        <v>7100</v>
      </c>
      <c r="D249">
        <v>312</v>
      </c>
      <c r="E249" s="2">
        <v>151</v>
      </c>
      <c r="F249" s="4">
        <v>88313</v>
      </c>
      <c r="H249" s="2">
        <f t="shared" si="23"/>
        <v>90.6</v>
      </c>
      <c r="I249" s="2">
        <f t="shared" si="18"/>
        <v>22.65</v>
      </c>
      <c r="K249" s="2">
        <f t="shared" si="19"/>
        <v>60.400000000000006</v>
      </c>
      <c r="L249" s="2">
        <f t="shared" si="20"/>
        <v>15.100000000000001</v>
      </c>
      <c r="N249" s="2">
        <f t="shared" si="21"/>
        <v>30.200000000000003</v>
      </c>
      <c r="O249" s="2">
        <f t="shared" si="22"/>
        <v>7.5500000000000007</v>
      </c>
    </row>
    <row r="250" spans="1:15" x14ac:dyDescent="0.25">
      <c r="A250">
        <v>710360119</v>
      </c>
      <c r="B250" t="s">
        <v>271</v>
      </c>
      <c r="C250">
        <v>7100</v>
      </c>
      <c r="D250">
        <v>312</v>
      </c>
      <c r="E250" s="2">
        <v>151</v>
      </c>
      <c r="F250" s="4">
        <v>88313</v>
      </c>
      <c r="H250" s="2">
        <f t="shared" si="23"/>
        <v>90.6</v>
      </c>
      <c r="I250" s="2">
        <f t="shared" si="18"/>
        <v>22.65</v>
      </c>
      <c r="K250" s="2">
        <f t="shared" si="19"/>
        <v>60.400000000000006</v>
      </c>
      <c r="L250" s="2">
        <f t="shared" si="20"/>
        <v>15.100000000000001</v>
      </c>
      <c r="N250" s="2">
        <f t="shared" si="21"/>
        <v>30.200000000000003</v>
      </c>
      <c r="O250" s="2">
        <f t="shared" si="22"/>
        <v>7.5500000000000007</v>
      </c>
    </row>
    <row r="251" spans="1:15" x14ac:dyDescent="0.25">
      <c r="A251">
        <v>710360120</v>
      </c>
      <c r="B251" t="s">
        <v>272</v>
      </c>
      <c r="C251">
        <v>7100</v>
      </c>
      <c r="D251">
        <v>312</v>
      </c>
      <c r="E251" s="2">
        <v>151</v>
      </c>
      <c r="F251" s="4">
        <v>88313</v>
      </c>
      <c r="H251" s="2">
        <f t="shared" si="23"/>
        <v>90.6</v>
      </c>
      <c r="I251" s="2">
        <f t="shared" si="18"/>
        <v>22.65</v>
      </c>
      <c r="K251" s="2">
        <f t="shared" si="19"/>
        <v>60.400000000000006</v>
      </c>
      <c r="L251" s="2">
        <f t="shared" si="20"/>
        <v>15.100000000000001</v>
      </c>
      <c r="N251" s="2">
        <f t="shared" si="21"/>
        <v>30.200000000000003</v>
      </c>
      <c r="O251" s="2">
        <f t="shared" si="22"/>
        <v>7.5500000000000007</v>
      </c>
    </row>
    <row r="252" spans="1:15" x14ac:dyDescent="0.25">
      <c r="A252">
        <v>710360121</v>
      </c>
      <c r="B252" t="s">
        <v>273</v>
      </c>
      <c r="C252">
        <v>7100</v>
      </c>
      <c r="D252">
        <v>312</v>
      </c>
      <c r="E252" s="2">
        <v>151</v>
      </c>
      <c r="F252" s="4">
        <v>88313</v>
      </c>
      <c r="H252" s="2">
        <f t="shared" si="23"/>
        <v>90.6</v>
      </c>
      <c r="I252" s="2">
        <f t="shared" si="18"/>
        <v>22.65</v>
      </c>
      <c r="K252" s="2">
        <f t="shared" si="19"/>
        <v>60.400000000000006</v>
      </c>
      <c r="L252" s="2">
        <f t="shared" si="20"/>
        <v>15.100000000000001</v>
      </c>
      <c r="N252" s="2">
        <f t="shared" si="21"/>
        <v>30.200000000000003</v>
      </c>
      <c r="O252" s="2">
        <f t="shared" si="22"/>
        <v>7.5500000000000007</v>
      </c>
    </row>
    <row r="253" spans="1:15" x14ac:dyDescent="0.25">
      <c r="A253">
        <v>710360122</v>
      </c>
      <c r="B253" t="s">
        <v>274</v>
      </c>
      <c r="C253">
        <v>7100</v>
      </c>
      <c r="D253">
        <v>312</v>
      </c>
      <c r="E253" s="2">
        <v>151</v>
      </c>
      <c r="F253" s="4">
        <v>88313</v>
      </c>
      <c r="H253" s="2">
        <f t="shared" si="23"/>
        <v>90.6</v>
      </c>
      <c r="I253" s="2">
        <f t="shared" si="18"/>
        <v>22.65</v>
      </c>
      <c r="K253" s="2">
        <f t="shared" si="19"/>
        <v>60.400000000000006</v>
      </c>
      <c r="L253" s="2">
        <f t="shared" si="20"/>
        <v>15.100000000000001</v>
      </c>
      <c r="N253" s="2">
        <f t="shared" si="21"/>
        <v>30.200000000000003</v>
      </c>
      <c r="O253" s="2">
        <f t="shared" si="22"/>
        <v>7.5500000000000007</v>
      </c>
    </row>
    <row r="254" spans="1:15" x14ac:dyDescent="0.25">
      <c r="A254">
        <v>710360123</v>
      </c>
      <c r="B254" t="s">
        <v>275</v>
      </c>
      <c r="C254">
        <v>7100</v>
      </c>
      <c r="D254">
        <v>312</v>
      </c>
      <c r="E254" s="2">
        <v>151</v>
      </c>
      <c r="F254" s="4">
        <v>88313</v>
      </c>
      <c r="H254" s="2">
        <f t="shared" si="23"/>
        <v>90.6</v>
      </c>
      <c r="I254" s="2">
        <f t="shared" si="18"/>
        <v>22.65</v>
      </c>
      <c r="K254" s="2">
        <f t="shared" si="19"/>
        <v>60.400000000000006</v>
      </c>
      <c r="L254" s="2">
        <f t="shared" si="20"/>
        <v>15.100000000000001</v>
      </c>
      <c r="N254" s="2">
        <f t="shared" si="21"/>
        <v>30.200000000000003</v>
      </c>
      <c r="O254" s="2">
        <f t="shared" si="22"/>
        <v>7.5500000000000007</v>
      </c>
    </row>
    <row r="255" spans="1:15" x14ac:dyDescent="0.25">
      <c r="A255">
        <v>710360124</v>
      </c>
      <c r="B255" t="s">
        <v>276</v>
      </c>
      <c r="C255">
        <v>7100</v>
      </c>
      <c r="D255">
        <v>312</v>
      </c>
      <c r="E255" s="2">
        <v>151</v>
      </c>
      <c r="F255" s="4">
        <v>88313</v>
      </c>
      <c r="H255" s="2">
        <f t="shared" si="23"/>
        <v>90.6</v>
      </c>
      <c r="I255" s="2">
        <f t="shared" si="18"/>
        <v>22.65</v>
      </c>
      <c r="K255" s="2">
        <f t="shared" si="19"/>
        <v>60.400000000000006</v>
      </c>
      <c r="L255" s="2">
        <f t="shared" si="20"/>
        <v>15.100000000000001</v>
      </c>
      <c r="N255" s="2">
        <f t="shared" si="21"/>
        <v>30.200000000000003</v>
      </c>
      <c r="O255" s="2">
        <f t="shared" si="22"/>
        <v>7.5500000000000007</v>
      </c>
    </row>
    <row r="256" spans="1:15" x14ac:dyDescent="0.25">
      <c r="A256">
        <v>710360125</v>
      </c>
      <c r="B256" t="s">
        <v>277</v>
      </c>
      <c r="C256">
        <v>7100</v>
      </c>
      <c r="D256">
        <v>312</v>
      </c>
      <c r="E256" s="2">
        <v>151</v>
      </c>
      <c r="F256" s="4">
        <v>88313</v>
      </c>
      <c r="H256" s="2">
        <f t="shared" si="23"/>
        <v>90.6</v>
      </c>
      <c r="I256" s="2">
        <f t="shared" si="18"/>
        <v>22.65</v>
      </c>
      <c r="K256" s="2">
        <f t="shared" si="19"/>
        <v>60.400000000000006</v>
      </c>
      <c r="L256" s="2">
        <f t="shared" si="20"/>
        <v>15.100000000000001</v>
      </c>
      <c r="N256" s="2">
        <f t="shared" si="21"/>
        <v>30.200000000000003</v>
      </c>
      <c r="O256" s="2">
        <f t="shared" si="22"/>
        <v>7.5500000000000007</v>
      </c>
    </row>
    <row r="257" spans="1:15" x14ac:dyDescent="0.25">
      <c r="A257">
        <v>710360126</v>
      </c>
      <c r="B257" t="s">
        <v>278</v>
      </c>
      <c r="C257">
        <v>7100</v>
      </c>
      <c r="D257">
        <v>311</v>
      </c>
      <c r="E257" s="2">
        <v>98</v>
      </c>
      <c r="F257" s="4">
        <v>88142</v>
      </c>
      <c r="H257" s="2">
        <f t="shared" si="23"/>
        <v>58.8</v>
      </c>
      <c r="I257" s="2">
        <f t="shared" si="18"/>
        <v>14.7</v>
      </c>
      <c r="K257" s="2">
        <f t="shared" si="19"/>
        <v>39.200000000000003</v>
      </c>
      <c r="L257" s="2">
        <f t="shared" si="20"/>
        <v>9.8000000000000007</v>
      </c>
      <c r="N257" s="2">
        <f t="shared" si="21"/>
        <v>19.600000000000001</v>
      </c>
      <c r="O257" s="2">
        <f t="shared" si="22"/>
        <v>4.9000000000000004</v>
      </c>
    </row>
    <row r="258" spans="1:15" x14ac:dyDescent="0.25">
      <c r="A258">
        <v>710360127</v>
      </c>
      <c r="B258" t="s">
        <v>279</v>
      </c>
      <c r="C258">
        <v>7100</v>
      </c>
      <c r="D258">
        <v>311</v>
      </c>
      <c r="E258" s="2">
        <v>98</v>
      </c>
      <c r="F258" s="4">
        <v>88142</v>
      </c>
      <c r="H258" s="2">
        <f t="shared" si="23"/>
        <v>58.8</v>
      </c>
      <c r="I258" s="2">
        <f t="shared" si="18"/>
        <v>14.7</v>
      </c>
      <c r="K258" s="2">
        <f t="shared" si="19"/>
        <v>39.200000000000003</v>
      </c>
      <c r="L258" s="2">
        <f t="shared" si="20"/>
        <v>9.8000000000000007</v>
      </c>
      <c r="N258" s="2">
        <f t="shared" si="21"/>
        <v>19.600000000000001</v>
      </c>
      <c r="O258" s="2">
        <f t="shared" si="22"/>
        <v>4.9000000000000004</v>
      </c>
    </row>
    <row r="259" spans="1:15" x14ac:dyDescent="0.25">
      <c r="A259">
        <v>710360200</v>
      </c>
      <c r="B259" t="s">
        <v>280</v>
      </c>
      <c r="C259">
        <v>7100</v>
      </c>
      <c r="D259">
        <v>311</v>
      </c>
      <c r="E259" s="2">
        <v>33</v>
      </c>
      <c r="F259" s="4">
        <v>88164</v>
      </c>
      <c r="H259" s="2">
        <f t="shared" si="23"/>
        <v>19.8</v>
      </c>
      <c r="I259" s="2">
        <f t="shared" si="18"/>
        <v>4.95</v>
      </c>
      <c r="K259" s="2">
        <f t="shared" si="19"/>
        <v>13.200000000000001</v>
      </c>
      <c r="L259" s="2">
        <f t="shared" si="20"/>
        <v>3.3000000000000003</v>
      </c>
      <c r="N259" s="2">
        <f t="shared" si="21"/>
        <v>6.6000000000000005</v>
      </c>
      <c r="O259" s="2">
        <f t="shared" si="22"/>
        <v>1.6500000000000001</v>
      </c>
    </row>
    <row r="260" spans="1:15" x14ac:dyDescent="0.25">
      <c r="A260">
        <v>710360203</v>
      </c>
      <c r="B260" t="s">
        <v>281</v>
      </c>
      <c r="C260">
        <v>7100</v>
      </c>
      <c r="D260">
        <v>311</v>
      </c>
      <c r="E260" s="2">
        <v>127</v>
      </c>
      <c r="F260" s="4">
        <v>88104</v>
      </c>
      <c r="H260" s="2">
        <f t="shared" si="23"/>
        <v>76.2</v>
      </c>
      <c r="I260" s="2">
        <f t="shared" si="18"/>
        <v>19.05</v>
      </c>
      <c r="K260" s="2">
        <f t="shared" si="19"/>
        <v>50.800000000000004</v>
      </c>
      <c r="L260" s="2">
        <f t="shared" si="20"/>
        <v>12.700000000000001</v>
      </c>
      <c r="N260" s="2">
        <f t="shared" si="21"/>
        <v>25.400000000000002</v>
      </c>
      <c r="O260" s="2">
        <f t="shared" si="22"/>
        <v>6.3500000000000005</v>
      </c>
    </row>
    <row r="261" spans="1:15" x14ac:dyDescent="0.25">
      <c r="A261">
        <v>710360204</v>
      </c>
      <c r="B261" t="s">
        <v>282</v>
      </c>
      <c r="C261">
        <v>7100</v>
      </c>
      <c r="D261">
        <v>312</v>
      </c>
      <c r="E261" s="2">
        <v>151</v>
      </c>
      <c r="F261" s="4">
        <v>88313</v>
      </c>
      <c r="H261" s="2">
        <f t="shared" si="23"/>
        <v>90.6</v>
      </c>
      <c r="I261" s="2">
        <f t="shared" ref="I261:I324" si="24">H261*0.25</f>
        <v>22.65</v>
      </c>
      <c r="K261" s="2">
        <f t="shared" ref="K261:K324" si="25">E261*0.4</f>
        <v>60.400000000000006</v>
      </c>
      <c r="L261" s="2">
        <f t="shared" ref="L261:L324" si="26">K261*0.25</f>
        <v>15.100000000000001</v>
      </c>
      <c r="N261" s="2">
        <f t="shared" ref="N261:N324" si="27">E261*0.2</f>
        <v>30.200000000000003</v>
      </c>
      <c r="O261" s="2">
        <f t="shared" ref="O261:O324" si="28">N261*0.25</f>
        <v>7.5500000000000007</v>
      </c>
    </row>
    <row r="262" spans="1:15" x14ac:dyDescent="0.25">
      <c r="A262">
        <v>710360205</v>
      </c>
      <c r="B262" t="s">
        <v>283</v>
      </c>
      <c r="C262">
        <v>7100</v>
      </c>
      <c r="D262">
        <v>312</v>
      </c>
      <c r="E262" s="2">
        <v>123</v>
      </c>
      <c r="F262" s="4">
        <v>88312</v>
      </c>
      <c r="H262" s="2">
        <f t="shared" ref="H262:H325" si="29">E262*0.6</f>
        <v>73.8</v>
      </c>
      <c r="I262" s="2">
        <f t="shared" si="24"/>
        <v>18.45</v>
      </c>
      <c r="K262" s="2">
        <f t="shared" si="25"/>
        <v>49.2</v>
      </c>
      <c r="L262" s="2">
        <f t="shared" si="26"/>
        <v>12.3</v>
      </c>
      <c r="N262" s="2">
        <f t="shared" si="27"/>
        <v>24.6</v>
      </c>
      <c r="O262" s="2">
        <f t="shared" si="28"/>
        <v>6.15</v>
      </c>
    </row>
    <row r="263" spans="1:15" x14ac:dyDescent="0.25">
      <c r="A263">
        <v>710360206</v>
      </c>
      <c r="B263" t="s">
        <v>284</v>
      </c>
      <c r="C263">
        <v>7100</v>
      </c>
      <c r="D263">
        <v>312</v>
      </c>
      <c r="E263" s="2">
        <v>123</v>
      </c>
      <c r="F263" s="4">
        <v>88312</v>
      </c>
      <c r="H263" s="2">
        <f t="shared" si="29"/>
        <v>73.8</v>
      </c>
      <c r="I263" s="2">
        <f t="shared" si="24"/>
        <v>18.45</v>
      </c>
      <c r="K263" s="2">
        <f t="shared" si="25"/>
        <v>49.2</v>
      </c>
      <c r="L263" s="2">
        <f t="shared" si="26"/>
        <v>12.3</v>
      </c>
      <c r="N263" s="2">
        <f t="shared" si="27"/>
        <v>24.6</v>
      </c>
      <c r="O263" s="2">
        <f t="shared" si="28"/>
        <v>6.15</v>
      </c>
    </row>
    <row r="264" spans="1:15" x14ac:dyDescent="0.25">
      <c r="A264">
        <v>710360207</v>
      </c>
      <c r="B264" t="s">
        <v>285</v>
      </c>
      <c r="C264">
        <v>7100</v>
      </c>
      <c r="D264">
        <v>312</v>
      </c>
      <c r="E264" s="2">
        <v>123</v>
      </c>
      <c r="F264" s="4">
        <v>88312</v>
      </c>
      <c r="H264" s="2">
        <f t="shared" si="29"/>
        <v>73.8</v>
      </c>
      <c r="I264" s="2">
        <f t="shared" si="24"/>
        <v>18.45</v>
      </c>
      <c r="K264" s="2">
        <f t="shared" si="25"/>
        <v>49.2</v>
      </c>
      <c r="L264" s="2">
        <f t="shared" si="26"/>
        <v>12.3</v>
      </c>
      <c r="N264" s="2">
        <f t="shared" si="27"/>
        <v>24.6</v>
      </c>
      <c r="O264" s="2">
        <f t="shared" si="28"/>
        <v>6.15</v>
      </c>
    </row>
    <row r="265" spans="1:15" x14ac:dyDescent="0.25">
      <c r="A265">
        <v>710360209</v>
      </c>
      <c r="B265" t="s">
        <v>286</v>
      </c>
      <c r="C265">
        <v>7100</v>
      </c>
      <c r="D265">
        <v>312</v>
      </c>
      <c r="E265" s="2">
        <v>123</v>
      </c>
      <c r="F265" s="4">
        <v>88312</v>
      </c>
      <c r="H265" s="2">
        <f t="shared" si="29"/>
        <v>73.8</v>
      </c>
      <c r="I265" s="2">
        <f t="shared" si="24"/>
        <v>18.45</v>
      </c>
      <c r="K265" s="2">
        <f t="shared" si="25"/>
        <v>49.2</v>
      </c>
      <c r="L265" s="2">
        <f t="shared" si="26"/>
        <v>12.3</v>
      </c>
      <c r="N265" s="2">
        <f t="shared" si="27"/>
        <v>24.6</v>
      </c>
      <c r="O265" s="2">
        <f t="shared" si="28"/>
        <v>6.15</v>
      </c>
    </row>
    <row r="266" spans="1:15" x14ac:dyDescent="0.25">
      <c r="A266">
        <v>710360210</v>
      </c>
      <c r="B266" t="s">
        <v>287</v>
      </c>
      <c r="C266">
        <v>7100</v>
      </c>
      <c r="D266">
        <v>312</v>
      </c>
      <c r="E266" s="2">
        <v>123</v>
      </c>
      <c r="F266" s="4">
        <v>88312</v>
      </c>
      <c r="H266" s="2">
        <f t="shared" si="29"/>
        <v>73.8</v>
      </c>
      <c r="I266" s="2">
        <f t="shared" si="24"/>
        <v>18.45</v>
      </c>
      <c r="K266" s="2">
        <f t="shared" si="25"/>
        <v>49.2</v>
      </c>
      <c r="L266" s="2">
        <f t="shared" si="26"/>
        <v>12.3</v>
      </c>
      <c r="N266" s="2">
        <f t="shared" si="27"/>
        <v>24.6</v>
      </c>
      <c r="O266" s="2">
        <f t="shared" si="28"/>
        <v>6.15</v>
      </c>
    </row>
    <row r="267" spans="1:15" x14ac:dyDescent="0.25">
      <c r="A267">
        <v>710360211</v>
      </c>
      <c r="B267" t="s">
        <v>288</v>
      </c>
      <c r="C267">
        <v>7100</v>
      </c>
      <c r="D267">
        <v>312</v>
      </c>
      <c r="E267" s="2">
        <v>123</v>
      </c>
      <c r="F267" s="4">
        <v>88312</v>
      </c>
      <c r="H267" s="2">
        <f t="shared" si="29"/>
        <v>73.8</v>
      </c>
      <c r="I267" s="2">
        <f t="shared" si="24"/>
        <v>18.45</v>
      </c>
      <c r="K267" s="2">
        <f t="shared" si="25"/>
        <v>49.2</v>
      </c>
      <c r="L267" s="2">
        <f t="shared" si="26"/>
        <v>12.3</v>
      </c>
      <c r="N267" s="2">
        <f t="shared" si="27"/>
        <v>24.6</v>
      </c>
      <c r="O267" s="2">
        <f t="shared" si="28"/>
        <v>6.15</v>
      </c>
    </row>
    <row r="268" spans="1:15" x14ac:dyDescent="0.25">
      <c r="A268">
        <v>710360212</v>
      </c>
      <c r="B268" t="s">
        <v>289</v>
      </c>
      <c r="C268">
        <v>7100</v>
      </c>
      <c r="D268">
        <v>312</v>
      </c>
      <c r="E268" s="2">
        <v>123</v>
      </c>
      <c r="F268" s="4">
        <v>88312</v>
      </c>
      <c r="H268" s="2">
        <f t="shared" si="29"/>
        <v>73.8</v>
      </c>
      <c r="I268" s="2">
        <f t="shared" si="24"/>
        <v>18.45</v>
      </c>
      <c r="K268" s="2">
        <f t="shared" si="25"/>
        <v>49.2</v>
      </c>
      <c r="L268" s="2">
        <f t="shared" si="26"/>
        <v>12.3</v>
      </c>
      <c r="N268" s="2">
        <f t="shared" si="27"/>
        <v>24.6</v>
      </c>
      <c r="O268" s="2">
        <f t="shared" si="28"/>
        <v>6.15</v>
      </c>
    </row>
    <row r="269" spans="1:15" x14ac:dyDescent="0.25">
      <c r="A269">
        <v>710360213</v>
      </c>
      <c r="B269" t="s">
        <v>290</v>
      </c>
      <c r="C269">
        <v>7100</v>
      </c>
      <c r="D269">
        <v>312</v>
      </c>
      <c r="E269" s="2">
        <v>123</v>
      </c>
      <c r="F269" s="4">
        <v>88312</v>
      </c>
      <c r="H269" s="2">
        <f t="shared" si="29"/>
        <v>73.8</v>
      </c>
      <c r="I269" s="2">
        <f t="shared" si="24"/>
        <v>18.45</v>
      </c>
      <c r="K269" s="2">
        <f t="shared" si="25"/>
        <v>49.2</v>
      </c>
      <c r="L269" s="2">
        <f t="shared" si="26"/>
        <v>12.3</v>
      </c>
      <c r="N269" s="2">
        <f t="shared" si="27"/>
        <v>24.6</v>
      </c>
      <c r="O269" s="2">
        <f t="shared" si="28"/>
        <v>6.15</v>
      </c>
    </row>
    <row r="270" spans="1:15" x14ac:dyDescent="0.25">
      <c r="A270">
        <v>710360214</v>
      </c>
      <c r="B270" t="s">
        <v>291</v>
      </c>
      <c r="C270">
        <v>7100</v>
      </c>
      <c r="D270">
        <v>312</v>
      </c>
      <c r="E270" s="2">
        <v>81</v>
      </c>
      <c r="F270" s="4">
        <v>88311</v>
      </c>
      <c r="H270" s="2">
        <f t="shared" si="29"/>
        <v>48.6</v>
      </c>
      <c r="I270" s="2">
        <f t="shared" si="24"/>
        <v>12.15</v>
      </c>
      <c r="K270" s="2">
        <f t="shared" si="25"/>
        <v>32.4</v>
      </c>
      <c r="L270" s="2">
        <f t="shared" si="26"/>
        <v>8.1</v>
      </c>
      <c r="N270" s="2">
        <f t="shared" si="27"/>
        <v>16.2</v>
      </c>
      <c r="O270" s="2">
        <f t="shared" si="28"/>
        <v>4.05</v>
      </c>
    </row>
    <row r="271" spans="1:15" x14ac:dyDescent="0.25">
      <c r="A271">
        <v>710360215</v>
      </c>
      <c r="B271" t="s">
        <v>292</v>
      </c>
      <c r="C271">
        <v>7100</v>
      </c>
      <c r="D271">
        <v>311</v>
      </c>
      <c r="E271" s="2">
        <v>138</v>
      </c>
      <c r="F271" s="4">
        <v>88108</v>
      </c>
      <c r="H271" s="2">
        <f t="shared" si="29"/>
        <v>82.8</v>
      </c>
      <c r="I271" s="2">
        <f t="shared" si="24"/>
        <v>20.7</v>
      </c>
      <c r="K271" s="2">
        <f t="shared" si="25"/>
        <v>55.2</v>
      </c>
      <c r="L271" s="2">
        <f t="shared" si="26"/>
        <v>13.8</v>
      </c>
      <c r="N271" s="2">
        <f t="shared" si="27"/>
        <v>27.6</v>
      </c>
      <c r="O271" s="2">
        <f t="shared" si="28"/>
        <v>6.9</v>
      </c>
    </row>
    <row r="272" spans="1:15" x14ac:dyDescent="0.25">
      <c r="A272">
        <v>710360216</v>
      </c>
      <c r="B272" t="s">
        <v>293</v>
      </c>
      <c r="C272">
        <v>7100</v>
      </c>
      <c r="D272">
        <v>312</v>
      </c>
      <c r="E272" s="2">
        <v>270</v>
      </c>
      <c r="F272" s="4">
        <v>88342</v>
      </c>
      <c r="H272" s="2">
        <f t="shared" si="29"/>
        <v>162</v>
      </c>
      <c r="I272" s="2">
        <f t="shared" si="24"/>
        <v>40.5</v>
      </c>
      <c r="K272" s="2">
        <f t="shared" si="25"/>
        <v>108</v>
      </c>
      <c r="L272" s="2">
        <f t="shared" si="26"/>
        <v>27</v>
      </c>
      <c r="N272" s="2">
        <f t="shared" si="27"/>
        <v>54</v>
      </c>
      <c r="O272" s="2">
        <f t="shared" si="28"/>
        <v>13.5</v>
      </c>
    </row>
    <row r="273" spans="1:15" x14ac:dyDescent="0.25">
      <c r="A273">
        <v>710360217</v>
      </c>
      <c r="B273" t="s">
        <v>294</v>
      </c>
      <c r="C273">
        <v>7100</v>
      </c>
      <c r="D273">
        <v>312</v>
      </c>
      <c r="E273" s="2">
        <v>270</v>
      </c>
      <c r="F273" s="4">
        <v>88341</v>
      </c>
      <c r="H273" s="2">
        <f t="shared" si="29"/>
        <v>162</v>
      </c>
      <c r="I273" s="2">
        <f t="shared" si="24"/>
        <v>40.5</v>
      </c>
      <c r="K273" s="2">
        <f t="shared" si="25"/>
        <v>108</v>
      </c>
      <c r="L273" s="2">
        <f t="shared" si="26"/>
        <v>27</v>
      </c>
      <c r="N273" s="2">
        <f t="shared" si="27"/>
        <v>54</v>
      </c>
      <c r="O273" s="2">
        <f t="shared" si="28"/>
        <v>13.5</v>
      </c>
    </row>
    <row r="274" spans="1:15" x14ac:dyDescent="0.25">
      <c r="A274">
        <v>710430000</v>
      </c>
      <c r="B274" t="s">
        <v>295</v>
      </c>
      <c r="C274">
        <v>7100</v>
      </c>
      <c r="D274">
        <v>300</v>
      </c>
      <c r="E274" s="2">
        <v>0</v>
      </c>
      <c r="H274" s="2">
        <f t="shared" si="29"/>
        <v>0</v>
      </c>
      <c r="I274" s="2">
        <f t="shared" si="24"/>
        <v>0</v>
      </c>
      <c r="K274" s="2">
        <f t="shared" si="25"/>
        <v>0</v>
      </c>
      <c r="L274" s="2">
        <f t="shared" si="26"/>
        <v>0</v>
      </c>
      <c r="N274" s="2">
        <f t="shared" si="27"/>
        <v>0</v>
      </c>
      <c r="O274" s="2">
        <f t="shared" si="28"/>
        <v>0</v>
      </c>
    </row>
    <row r="275" spans="1:15" x14ac:dyDescent="0.25">
      <c r="A275">
        <v>710430001</v>
      </c>
      <c r="B275" t="s">
        <v>296</v>
      </c>
      <c r="C275">
        <v>7100</v>
      </c>
      <c r="D275">
        <v>306</v>
      </c>
      <c r="E275" s="2">
        <v>122</v>
      </c>
      <c r="F275" s="4">
        <v>87400</v>
      </c>
      <c r="H275" s="2">
        <f t="shared" si="29"/>
        <v>73.2</v>
      </c>
      <c r="I275" s="2">
        <f t="shared" si="24"/>
        <v>18.3</v>
      </c>
      <c r="K275" s="2">
        <f t="shared" si="25"/>
        <v>48.800000000000004</v>
      </c>
      <c r="L275" s="2">
        <f t="shared" si="26"/>
        <v>12.200000000000001</v>
      </c>
      <c r="N275" s="2">
        <f t="shared" si="27"/>
        <v>24.400000000000002</v>
      </c>
      <c r="O275" s="2">
        <f t="shared" si="28"/>
        <v>6.1000000000000005</v>
      </c>
    </row>
    <row r="276" spans="1:15" x14ac:dyDescent="0.25">
      <c r="A276">
        <v>710430002</v>
      </c>
      <c r="B276" t="s">
        <v>297</v>
      </c>
      <c r="C276">
        <v>7100</v>
      </c>
      <c r="D276">
        <v>306</v>
      </c>
      <c r="E276" s="2">
        <v>147</v>
      </c>
      <c r="F276" s="4">
        <v>87449</v>
      </c>
      <c r="H276" s="2">
        <f t="shared" si="29"/>
        <v>88.2</v>
      </c>
      <c r="I276" s="2">
        <f t="shared" si="24"/>
        <v>22.05</v>
      </c>
      <c r="K276" s="2">
        <f t="shared" si="25"/>
        <v>58.800000000000004</v>
      </c>
      <c r="L276" s="2">
        <f t="shared" si="26"/>
        <v>14.700000000000001</v>
      </c>
      <c r="N276" s="2">
        <f t="shared" si="27"/>
        <v>29.400000000000002</v>
      </c>
      <c r="O276" s="2">
        <f t="shared" si="28"/>
        <v>7.3500000000000005</v>
      </c>
    </row>
    <row r="277" spans="1:15" x14ac:dyDescent="0.25">
      <c r="A277">
        <v>710430555</v>
      </c>
      <c r="B277" t="s">
        <v>298</v>
      </c>
      <c r="C277">
        <v>7100</v>
      </c>
      <c r="D277">
        <v>306</v>
      </c>
      <c r="E277" s="2">
        <v>61</v>
      </c>
      <c r="F277" s="4">
        <v>87205</v>
      </c>
      <c r="H277" s="2">
        <f t="shared" si="29"/>
        <v>36.6</v>
      </c>
      <c r="I277" s="2">
        <f t="shared" si="24"/>
        <v>9.15</v>
      </c>
      <c r="K277" s="2">
        <f t="shared" si="25"/>
        <v>24.400000000000002</v>
      </c>
      <c r="L277" s="2">
        <f t="shared" si="26"/>
        <v>6.1000000000000005</v>
      </c>
      <c r="N277" s="2">
        <f t="shared" si="27"/>
        <v>12.200000000000001</v>
      </c>
      <c r="O277" s="2">
        <f t="shared" si="28"/>
        <v>3.0500000000000003</v>
      </c>
    </row>
    <row r="278" spans="1:15" x14ac:dyDescent="0.25">
      <c r="A278">
        <v>710431302</v>
      </c>
      <c r="B278" t="s">
        <v>299</v>
      </c>
      <c r="C278">
        <v>7100</v>
      </c>
      <c r="D278">
        <v>302</v>
      </c>
      <c r="E278" s="2">
        <v>99</v>
      </c>
      <c r="F278" s="4">
        <v>86308</v>
      </c>
      <c r="H278" s="2">
        <f t="shared" si="29"/>
        <v>59.4</v>
      </c>
      <c r="I278" s="2">
        <f t="shared" si="24"/>
        <v>14.85</v>
      </c>
      <c r="K278" s="2">
        <f t="shared" si="25"/>
        <v>39.6</v>
      </c>
      <c r="L278" s="2">
        <f t="shared" si="26"/>
        <v>9.9</v>
      </c>
      <c r="N278" s="2">
        <f t="shared" si="27"/>
        <v>19.8</v>
      </c>
      <c r="O278" s="2">
        <f t="shared" si="28"/>
        <v>4.95</v>
      </c>
    </row>
    <row r="279" spans="1:15" x14ac:dyDescent="0.25">
      <c r="A279">
        <v>710431303</v>
      </c>
      <c r="B279" t="s">
        <v>300</v>
      </c>
      <c r="C279">
        <v>7100</v>
      </c>
      <c r="D279">
        <v>302</v>
      </c>
      <c r="E279" s="2">
        <v>54</v>
      </c>
      <c r="F279" s="4">
        <v>86156</v>
      </c>
      <c r="H279" s="2">
        <f t="shared" si="29"/>
        <v>32.4</v>
      </c>
      <c r="I279" s="2">
        <f t="shared" si="24"/>
        <v>8.1</v>
      </c>
      <c r="K279" s="2">
        <f t="shared" si="25"/>
        <v>21.6</v>
      </c>
      <c r="L279" s="2">
        <f t="shared" si="26"/>
        <v>5.4</v>
      </c>
      <c r="N279" s="2">
        <f t="shared" si="27"/>
        <v>10.8</v>
      </c>
      <c r="O279" s="2">
        <f t="shared" si="28"/>
        <v>2.7</v>
      </c>
    </row>
    <row r="280" spans="1:15" x14ac:dyDescent="0.25">
      <c r="A280">
        <v>710431304</v>
      </c>
      <c r="B280" t="s">
        <v>301</v>
      </c>
      <c r="C280">
        <v>7100</v>
      </c>
      <c r="D280">
        <v>301</v>
      </c>
      <c r="E280" s="2">
        <v>271</v>
      </c>
      <c r="F280" s="4">
        <v>83013</v>
      </c>
      <c r="H280" s="2">
        <f t="shared" si="29"/>
        <v>162.6</v>
      </c>
      <c r="I280" s="2">
        <f t="shared" si="24"/>
        <v>40.65</v>
      </c>
      <c r="K280" s="2">
        <f t="shared" si="25"/>
        <v>108.4</v>
      </c>
      <c r="L280" s="2">
        <f t="shared" si="26"/>
        <v>27.1</v>
      </c>
      <c r="N280" s="2">
        <f t="shared" si="27"/>
        <v>54.2</v>
      </c>
      <c r="O280" s="2">
        <f t="shared" si="28"/>
        <v>13.55</v>
      </c>
    </row>
    <row r="281" spans="1:15" x14ac:dyDescent="0.25">
      <c r="A281">
        <v>710431305</v>
      </c>
      <c r="B281" t="s">
        <v>302</v>
      </c>
      <c r="C281">
        <v>7100</v>
      </c>
      <c r="D281">
        <v>302</v>
      </c>
      <c r="E281" s="2">
        <v>77</v>
      </c>
      <c r="F281" s="4">
        <v>86063</v>
      </c>
      <c r="H281" s="2">
        <f t="shared" si="29"/>
        <v>46.199999999999996</v>
      </c>
      <c r="I281" s="2">
        <f t="shared" si="24"/>
        <v>11.549999999999999</v>
      </c>
      <c r="K281" s="2">
        <f t="shared" si="25"/>
        <v>30.8</v>
      </c>
      <c r="L281" s="2">
        <f t="shared" si="26"/>
        <v>7.7</v>
      </c>
      <c r="N281" s="2">
        <f t="shared" si="27"/>
        <v>15.4</v>
      </c>
      <c r="O281" s="2">
        <f t="shared" si="28"/>
        <v>3.85</v>
      </c>
    </row>
    <row r="282" spans="1:15" x14ac:dyDescent="0.25">
      <c r="A282">
        <v>710431308</v>
      </c>
      <c r="B282" t="s">
        <v>303</v>
      </c>
      <c r="C282">
        <v>7100</v>
      </c>
      <c r="D282">
        <v>306</v>
      </c>
      <c r="E282" s="2">
        <v>110</v>
      </c>
      <c r="F282" s="4">
        <v>87220</v>
      </c>
      <c r="H282" s="2">
        <f t="shared" si="29"/>
        <v>66</v>
      </c>
      <c r="I282" s="2">
        <f t="shared" si="24"/>
        <v>16.5</v>
      </c>
      <c r="K282" s="2">
        <f t="shared" si="25"/>
        <v>44</v>
      </c>
      <c r="L282" s="2">
        <f t="shared" si="26"/>
        <v>11</v>
      </c>
      <c r="N282" s="2">
        <f t="shared" si="27"/>
        <v>22</v>
      </c>
      <c r="O282" s="2">
        <f t="shared" si="28"/>
        <v>5.5</v>
      </c>
    </row>
    <row r="283" spans="1:15" x14ac:dyDescent="0.25">
      <c r="A283">
        <v>710431312</v>
      </c>
      <c r="B283" t="s">
        <v>304</v>
      </c>
      <c r="C283">
        <v>7100</v>
      </c>
      <c r="D283">
        <v>302</v>
      </c>
      <c r="E283" s="2">
        <v>77</v>
      </c>
      <c r="F283" s="4">
        <v>86063</v>
      </c>
      <c r="H283" s="2">
        <f t="shared" si="29"/>
        <v>46.199999999999996</v>
      </c>
      <c r="I283" s="2">
        <f t="shared" si="24"/>
        <v>11.549999999999999</v>
      </c>
      <c r="K283" s="2">
        <f t="shared" si="25"/>
        <v>30.8</v>
      </c>
      <c r="L283" s="2">
        <f t="shared" si="26"/>
        <v>7.7</v>
      </c>
      <c r="N283" s="2">
        <f t="shared" si="27"/>
        <v>15.4</v>
      </c>
      <c r="O283" s="2">
        <f t="shared" si="28"/>
        <v>3.85</v>
      </c>
    </row>
    <row r="284" spans="1:15" x14ac:dyDescent="0.25">
      <c r="A284">
        <v>710431314</v>
      </c>
      <c r="B284" t="s">
        <v>305</v>
      </c>
      <c r="C284">
        <v>7100</v>
      </c>
      <c r="D284">
        <v>306</v>
      </c>
      <c r="E284" s="2">
        <v>166</v>
      </c>
      <c r="F284" s="4">
        <v>87070</v>
      </c>
      <c r="H284" s="2">
        <f t="shared" si="29"/>
        <v>99.6</v>
      </c>
      <c r="I284" s="2">
        <f t="shared" si="24"/>
        <v>24.9</v>
      </c>
      <c r="K284" s="2">
        <f t="shared" si="25"/>
        <v>66.400000000000006</v>
      </c>
      <c r="L284" s="2">
        <f t="shared" si="26"/>
        <v>16.600000000000001</v>
      </c>
      <c r="N284" s="2">
        <f t="shared" si="27"/>
        <v>33.200000000000003</v>
      </c>
      <c r="O284" s="2">
        <f t="shared" si="28"/>
        <v>8.3000000000000007</v>
      </c>
    </row>
    <row r="285" spans="1:15" x14ac:dyDescent="0.25">
      <c r="A285">
        <v>710431315</v>
      </c>
      <c r="B285" t="s">
        <v>306</v>
      </c>
      <c r="C285">
        <v>7100</v>
      </c>
      <c r="D285">
        <v>306</v>
      </c>
      <c r="E285" s="2">
        <v>166</v>
      </c>
      <c r="F285" s="4">
        <v>87070</v>
      </c>
      <c r="H285" s="2">
        <f t="shared" si="29"/>
        <v>99.6</v>
      </c>
      <c r="I285" s="2">
        <f t="shared" si="24"/>
        <v>24.9</v>
      </c>
      <c r="K285" s="2">
        <f t="shared" si="25"/>
        <v>66.400000000000006</v>
      </c>
      <c r="L285" s="2">
        <f t="shared" si="26"/>
        <v>16.600000000000001</v>
      </c>
      <c r="N285" s="2">
        <f t="shared" si="27"/>
        <v>33.200000000000003</v>
      </c>
      <c r="O285" s="2">
        <f t="shared" si="28"/>
        <v>8.3000000000000007</v>
      </c>
    </row>
    <row r="286" spans="1:15" x14ac:dyDescent="0.25">
      <c r="A286">
        <v>710431316</v>
      </c>
      <c r="B286" t="s">
        <v>307</v>
      </c>
      <c r="C286">
        <v>7100</v>
      </c>
      <c r="D286">
        <v>306</v>
      </c>
      <c r="E286" s="2">
        <v>166</v>
      </c>
      <c r="F286" s="4">
        <v>87070</v>
      </c>
      <c r="H286" s="2">
        <f t="shared" si="29"/>
        <v>99.6</v>
      </c>
      <c r="I286" s="2">
        <f t="shared" si="24"/>
        <v>24.9</v>
      </c>
      <c r="K286" s="2">
        <f t="shared" si="25"/>
        <v>66.400000000000006</v>
      </c>
      <c r="L286" s="2">
        <f t="shared" si="26"/>
        <v>16.600000000000001</v>
      </c>
      <c r="N286" s="2">
        <f t="shared" si="27"/>
        <v>33.200000000000003</v>
      </c>
      <c r="O286" s="2">
        <f t="shared" si="28"/>
        <v>8.3000000000000007</v>
      </c>
    </row>
    <row r="287" spans="1:15" x14ac:dyDescent="0.25">
      <c r="A287">
        <v>710431319</v>
      </c>
      <c r="B287" t="s">
        <v>308</v>
      </c>
      <c r="C287">
        <v>7100</v>
      </c>
      <c r="D287">
        <v>306</v>
      </c>
      <c r="E287" s="2">
        <v>166</v>
      </c>
      <c r="F287" s="4">
        <v>87070</v>
      </c>
      <c r="H287" s="2">
        <f t="shared" si="29"/>
        <v>99.6</v>
      </c>
      <c r="I287" s="2">
        <f t="shared" si="24"/>
        <v>24.9</v>
      </c>
      <c r="K287" s="2">
        <f t="shared" si="25"/>
        <v>66.400000000000006</v>
      </c>
      <c r="L287" s="2">
        <f t="shared" si="26"/>
        <v>16.600000000000001</v>
      </c>
      <c r="N287" s="2">
        <f t="shared" si="27"/>
        <v>33.200000000000003</v>
      </c>
      <c r="O287" s="2">
        <f t="shared" si="28"/>
        <v>8.3000000000000007</v>
      </c>
    </row>
    <row r="288" spans="1:15" x14ac:dyDescent="0.25">
      <c r="A288">
        <v>710431321</v>
      </c>
      <c r="B288" t="s">
        <v>309</v>
      </c>
      <c r="C288">
        <v>7100</v>
      </c>
      <c r="D288">
        <v>306</v>
      </c>
      <c r="E288" s="2">
        <v>166</v>
      </c>
      <c r="F288" s="4">
        <v>87070</v>
      </c>
      <c r="H288" s="2">
        <f t="shared" si="29"/>
        <v>99.6</v>
      </c>
      <c r="I288" s="2">
        <f t="shared" si="24"/>
        <v>24.9</v>
      </c>
      <c r="K288" s="2">
        <f t="shared" si="25"/>
        <v>66.400000000000006</v>
      </c>
      <c r="L288" s="2">
        <f t="shared" si="26"/>
        <v>16.600000000000001</v>
      </c>
      <c r="N288" s="2">
        <f t="shared" si="27"/>
        <v>33.200000000000003</v>
      </c>
      <c r="O288" s="2">
        <f t="shared" si="28"/>
        <v>8.3000000000000007</v>
      </c>
    </row>
    <row r="289" spans="1:15" x14ac:dyDescent="0.25">
      <c r="A289">
        <v>710431325</v>
      </c>
      <c r="B289" t="s">
        <v>310</v>
      </c>
      <c r="C289">
        <v>7100</v>
      </c>
      <c r="D289">
        <v>306</v>
      </c>
      <c r="E289" s="2">
        <v>149</v>
      </c>
      <c r="F289" s="4">
        <v>87086</v>
      </c>
      <c r="H289" s="2">
        <f t="shared" si="29"/>
        <v>89.399999999999991</v>
      </c>
      <c r="I289" s="2">
        <f t="shared" si="24"/>
        <v>22.349999999999998</v>
      </c>
      <c r="K289" s="2">
        <f t="shared" si="25"/>
        <v>59.6</v>
      </c>
      <c r="L289" s="2">
        <f t="shared" si="26"/>
        <v>14.9</v>
      </c>
      <c r="N289" s="2">
        <f t="shared" si="27"/>
        <v>29.8</v>
      </c>
      <c r="O289" s="2">
        <f t="shared" si="28"/>
        <v>7.45</v>
      </c>
    </row>
    <row r="290" spans="1:15" x14ac:dyDescent="0.25">
      <c r="A290">
        <v>710431326</v>
      </c>
      <c r="B290" t="s">
        <v>311</v>
      </c>
      <c r="C290">
        <v>7100</v>
      </c>
      <c r="D290">
        <v>306</v>
      </c>
      <c r="E290" s="2">
        <v>166</v>
      </c>
      <c r="F290" s="4">
        <v>87070</v>
      </c>
      <c r="H290" s="2">
        <f t="shared" si="29"/>
        <v>99.6</v>
      </c>
      <c r="I290" s="2">
        <f t="shared" si="24"/>
        <v>24.9</v>
      </c>
      <c r="K290" s="2">
        <f t="shared" si="25"/>
        <v>66.400000000000006</v>
      </c>
      <c r="L290" s="2">
        <f t="shared" si="26"/>
        <v>16.600000000000001</v>
      </c>
      <c r="N290" s="2">
        <f t="shared" si="27"/>
        <v>33.200000000000003</v>
      </c>
      <c r="O290" s="2">
        <f t="shared" si="28"/>
        <v>8.3000000000000007</v>
      </c>
    </row>
    <row r="291" spans="1:15" x14ac:dyDescent="0.25">
      <c r="A291">
        <v>710431327</v>
      </c>
      <c r="B291" t="s">
        <v>312</v>
      </c>
      <c r="C291">
        <v>7100</v>
      </c>
      <c r="D291">
        <v>306</v>
      </c>
      <c r="E291" s="2">
        <v>61</v>
      </c>
      <c r="F291" s="4">
        <v>87205</v>
      </c>
      <c r="H291" s="2">
        <f t="shared" si="29"/>
        <v>36.6</v>
      </c>
      <c r="I291" s="2">
        <f t="shared" si="24"/>
        <v>9.15</v>
      </c>
      <c r="K291" s="2">
        <f t="shared" si="25"/>
        <v>24.400000000000002</v>
      </c>
      <c r="L291" s="2">
        <f t="shared" si="26"/>
        <v>6.1000000000000005</v>
      </c>
      <c r="N291" s="2">
        <f t="shared" si="27"/>
        <v>12.200000000000001</v>
      </c>
      <c r="O291" s="2">
        <f t="shared" si="28"/>
        <v>3.0500000000000003</v>
      </c>
    </row>
    <row r="292" spans="1:15" x14ac:dyDescent="0.25">
      <c r="A292">
        <v>710431328</v>
      </c>
      <c r="B292" t="s">
        <v>313</v>
      </c>
      <c r="C292">
        <v>7100</v>
      </c>
      <c r="D292">
        <v>306</v>
      </c>
      <c r="E292" s="2">
        <v>80</v>
      </c>
      <c r="F292" s="4">
        <v>87206</v>
      </c>
      <c r="H292" s="2">
        <f t="shared" si="29"/>
        <v>48</v>
      </c>
      <c r="I292" s="2">
        <f t="shared" si="24"/>
        <v>12</v>
      </c>
      <c r="K292" s="2">
        <f t="shared" si="25"/>
        <v>32</v>
      </c>
      <c r="L292" s="2">
        <f t="shared" si="26"/>
        <v>8</v>
      </c>
      <c r="N292" s="2">
        <f t="shared" si="27"/>
        <v>16</v>
      </c>
      <c r="O292" s="2">
        <f t="shared" si="28"/>
        <v>4</v>
      </c>
    </row>
    <row r="293" spans="1:15" x14ac:dyDescent="0.25">
      <c r="A293">
        <v>710431361</v>
      </c>
      <c r="B293" t="s">
        <v>314</v>
      </c>
      <c r="C293">
        <v>7100</v>
      </c>
      <c r="D293">
        <v>306</v>
      </c>
      <c r="E293" s="2">
        <v>181</v>
      </c>
      <c r="F293" s="4">
        <v>87102</v>
      </c>
      <c r="H293" s="2">
        <f t="shared" si="29"/>
        <v>108.6</v>
      </c>
      <c r="I293" s="2">
        <f t="shared" si="24"/>
        <v>27.15</v>
      </c>
      <c r="K293" s="2">
        <f t="shared" si="25"/>
        <v>72.400000000000006</v>
      </c>
      <c r="L293" s="2">
        <f t="shared" si="26"/>
        <v>18.100000000000001</v>
      </c>
      <c r="N293" s="2">
        <f t="shared" si="27"/>
        <v>36.200000000000003</v>
      </c>
      <c r="O293" s="2">
        <f t="shared" si="28"/>
        <v>9.0500000000000007</v>
      </c>
    </row>
    <row r="294" spans="1:15" x14ac:dyDescent="0.25">
      <c r="A294">
        <v>710431366</v>
      </c>
      <c r="B294" t="s">
        <v>315</v>
      </c>
      <c r="C294">
        <v>7100</v>
      </c>
      <c r="D294">
        <v>306</v>
      </c>
      <c r="E294" s="2">
        <v>166</v>
      </c>
      <c r="F294" s="4">
        <v>87070</v>
      </c>
      <c r="H294" s="2">
        <f t="shared" si="29"/>
        <v>99.6</v>
      </c>
      <c r="I294" s="2">
        <f t="shared" si="24"/>
        <v>24.9</v>
      </c>
      <c r="K294" s="2">
        <f t="shared" si="25"/>
        <v>66.400000000000006</v>
      </c>
      <c r="L294" s="2">
        <f t="shared" si="26"/>
        <v>16.600000000000001</v>
      </c>
      <c r="N294" s="2">
        <f t="shared" si="27"/>
        <v>33.200000000000003</v>
      </c>
      <c r="O294" s="2">
        <f t="shared" si="28"/>
        <v>8.3000000000000007</v>
      </c>
    </row>
    <row r="295" spans="1:15" x14ac:dyDescent="0.25">
      <c r="A295">
        <v>710431367</v>
      </c>
      <c r="B295" t="s">
        <v>316</v>
      </c>
      <c r="C295">
        <v>7100</v>
      </c>
      <c r="D295">
        <v>306</v>
      </c>
      <c r="E295" s="2">
        <v>96</v>
      </c>
      <c r="F295" s="4">
        <v>87081</v>
      </c>
      <c r="H295" s="2">
        <f t="shared" si="29"/>
        <v>57.599999999999994</v>
      </c>
      <c r="I295" s="2">
        <f t="shared" si="24"/>
        <v>14.399999999999999</v>
      </c>
      <c r="K295" s="2">
        <f t="shared" si="25"/>
        <v>38.400000000000006</v>
      </c>
      <c r="L295" s="2">
        <f t="shared" si="26"/>
        <v>9.6000000000000014</v>
      </c>
      <c r="N295" s="2">
        <f t="shared" si="27"/>
        <v>19.200000000000003</v>
      </c>
      <c r="O295" s="2">
        <f t="shared" si="28"/>
        <v>4.8000000000000007</v>
      </c>
    </row>
    <row r="296" spans="1:15" x14ac:dyDescent="0.25">
      <c r="A296">
        <v>710431368</v>
      </c>
      <c r="B296" t="s">
        <v>317</v>
      </c>
      <c r="C296">
        <v>7100</v>
      </c>
      <c r="D296">
        <v>306</v>
      </c>
      <c r="E296" s="2">
        <v>149</v>
      </c>
      <c r="F296" s="4">
        <v>87086</v>
      </c>
      <c r="H296" s="2">
        <f t="shared" si="29"/>
        <v>89.399999999999991</v>
      </c>
      <c r="I296" s="2">
        <f t="shared" si="24"/>
        <v>22.349999999999998</v>
      </c>
      <c r="K296" s="2">
        <f t="shared" si="25"/>
        <v>59.6</v>
      </c>
      <c r="L296" s="2">
        <f t="shared" si="26"/>
        <v>14.9</v>
      </c>
      <c r="N296" s="2">
        <f t="shared" si="27"/>
        <v>29.8</v>
      </c>
      <c r="O296" s="2">
        <f t="shared" si="28"/>
        <v>7.45</v>
      </c>
    </row>
    <row r="297" spans="1:15" x14ac:dyDescent="0.25">
      <c r="A297">
        <v>710431369</v>
      </c>
      <c r="B297" t="s">
        <v>318</v>
      </c>
      <c r="C297">
        <v>7100</v>
      </c>
      <c r="D297">
        <v>306</v>
      </c>
      <c r="E297" s="2">
        <v>163</v>
      </c>
      <c r="F297" s="4">
        <v>87045</v>
      </c>
      <c r="H297" s="2">
        <f t="shared" si="29"/>
        <v>97.8</v>
      </c>
      <c r="I297" s="2">
        <f t="shared" si="24"/>
        <v>24.45</v>
      </c>
      <c r="K297" s="2">
        <f t="shared" si="25"/>
        <v>65.2</v>
      </c>
      <c r="L297" s="2">
        <f t="shared" si="26"/>
        <v>16.3</v>
      </c>
      <c r="N297" s="2">
        <f t="shared" si="27"/>
        <v>32.6</v>
      </c>
      <c r="O297" s="2">
        <f t="shared" si="28"/>
        <v>8.15</v>
      </c>
    </row>
    <row r="298" spans="1:15" x14ac:dyDescent="0.25">
      <c r="A298">
        <v>710431370</v>
      </c>
      <c r="B298" t="s">
        <v>319</v>
      </c>
      <c r="C298">
        <v>7100</v>
      </c>
      <c r="D298">
        <v>306</v>
      </c>
      <c r="E298" s="2">
        <v>244</v>
      </c>
      <c r="F298" s="4">
        <v>87040</v>
      </c>
      <c r="H298" s="2">
        <f t="shared" si="29"/>
        <v>146.4</v>
      </c>
      <c r="I298" s="2">
        <f t="shared" si="24"/>
        <v>36.6</v>
      </c>
      <c r="K298" s="2">
        <f t="shared" si="25"/>
        <v>97.600000000000009</v>
      </c>
      <c r="L298" s="2">
        <f t="shared" si="26"/>
        <v>24.400000000000002</v>
      </c>
      <c r="N298" s="2">
        <f t="shared" si="27"/>
        <v>48.800000000000004</v>
      </c>
      <c r="O298" s="2">
        <f t="shared" si="28"/>
        <v>12.200000000000001</v>
      </c>
    </row>
    <row r="299" spans="1:15" x14ac:dyDescent="0.25">
      <c r="A299">
        <v>710431383</v>
      </c>
      <c r="B299" t="s">
        <v>320</v>
      </c>
      <c r="C299">
        <v>7100</v>
      </c>
      <c r="D299">
        <v>302</v>
      </c>
      <c r="E299" s="2">
        <v>75</v>
      </c>
      <c r="F299" s="4">
        <v>86060</v>
      </c>
      <c r="H299" s="2">
        <f t="shared" si="29"/>
        <v>45</v>
      </c>
      <c r="I299" s="2">
        <f t="shared" si="24"/>
        <v>11.25</v>
      </c>
      <c r="K299" s="2">
        <f t="shared" si="25"/>
        <v>30</v>
      </c>
      <c r="L299" s="2">
        <f t="shared" si="26"/>
        <v>7.5</v>
      </c>
      <c r="N299" s="2">
        <f t="shared" si="27"/>
        <v>15</v>
      </c>
      <c r="O299" s="2">
        <f t="shared" si="28"/>
        <v>3.75</v>
      </c>
    </row>
    <row r="300" spans="1:15" x14ac:dyDescent="0.25">
      <c r="A300">
        <v>710431385</v>
      </c>
      <c r="B300" t="s">
        <v>321</v>
      </c>
      <c r="C300">
        <v>7100</v>
      </c>
      <c r="D300">
        <v>302</v>
      </c>
      <c r="E300" s="2">
        <v>75</v>
      </c>
      <c r="F300" s="4">
        <v>86060</v>
      </c>
      <c r="H300" s="2">
        <f t="shared" si="29"/>
        <v>45</v>
      </c>
      <c r="I300" s="2">
        <f t="shared" si="24"/>
        <v>11.25</v>
      </c>
      <c r="K300" s="2">
        <f t="shared" si="25"/>
        <v>30</v>
      </c>
      <c r="L300" s="2">
        <f t="shared" si="26"/>
        <v>7.5</v>
      </c>
      <c r="N300" s="2">
        <f t="shared" si="27"/>
        <v>15</v>
      </c>
      <c r="O300" s="2">
        <f t="shared" si="28"/>
        <v>3.75</v>
      </c>
    </row>
    <row r="301" spans="1:15" x14ac:dyDescent="0.25">
      <c r="A301">
        <v>710431386</v>
      </c>
      <c r="B301" t="s">
        <v>322</v>
      </c>
      <c r="C301">
        <v>7100</v>
      </c>
      <c r="D301">
        <v>306</v>
      </c>
      <c r="E301" s="2">
        <v>71</v>
      </c>
      <c r="F301" s="4">
        <v>87210</v>
      </c>
      <c r="H301" s="2">
        <f t="shared" si="29"/>
        <v>42.6</v>
      </c>
      <c r="I301" s="2">
        <f t="shared" si="24"/>
        <v>10.65</v>
      </c>
      <c r="K301" s="2">
        <f t="shared" si="25"/>
        <v>28.400000000000002</v>
      </c>
      <c r="L301" s="2">
        <f t="shared" si="26"/>
        <v>7.1000000000000005</v>
      </c>
      <c r="N301" s="2">
        <f t="shared" si="27"/>
        <v>14.200000000000001</v>
      </c>
      <c r="O301" s="2">
        <f t="shared" si="28"/>
        <v>3.5500000000000003</v>
      </c>
    </row>
    <row r="302" spans="1:15" x14ac:dyDescent="0.25">
      <c r="A302">
        <v>710431387</v>
      </c>
      <c r="B302" t="s">
        <v>323</v>
      </c>
      <c r="C302">
        <v>7100</v>
      </c>
      <c r="D302">
        <v>306</v>
      </c>
      <c r="E302" s="2">
        <v>166</v>
      </c>
      <c r="F302" s="4">
        <v>87070</v>
      </c>
      <c r="H302" s="2">
        <f t="shared" si="29"/>
        <v>99.6</v>
      </c>
      <c r="I302" s="2">
        <f t="shared" si="24"/>
        <v>24.9</v>
      </c>
      <c r="K302" s="2">
        <f t="shared" si="25"/>
        <v>66.400000000000006</v>
      </c>
      <c r="L302" s="2">
        <f t="shared" si="26"/>
        <v>16.600000000000001</v>
      </c>
      <c r="N302" s="2">
        <f t="shared" si="27"/>
        <v>33.200000000000003</v>
      </c>
      <c r="O302" s="2">
        <f t="shared" si="28"/>
        <v>8.3000000000000007</v>
      </c>
    </row>
    <row r="303" spans="1:15" x14ac:dyDescent="0.25">
      <c r="A303">
        <v>710431388</v>
      </c>
      <c r="B303" t="s">
        <v>324</v>
      </c>
      <c r="C303">
        <v>7100</v>
      </c>
      <c r="D303">
        <v>306</v>
      </c>
      <c r="E303" s="2">
        <v>166</v>
      </c>
      <c r="F303" s="4">
        <v>87070</v>
      </c>
      <c r="H303" s="2">
        <f t="shared" si="29"/>
        <v>99.6</v>
      </c>
      <c r="I303" s="2">
        <f t="shared" si="24"/>
        <v>24.9</v>
      </c>
      <c r="K303" s="2">
        <f t="shared" si="25"/>
        <v>66.400000000000006</v>
      </c>
      <c r="L303" s="2">
        <f t="shared" si="26"/>
        <v>16.600000000000001</v>
      </c>
      <c r="N303" s="2">
        <f t="shared" si="27"/>
        <v>33.200000000000003</v>
      </c>
      <c r="O303" s="2">
        <f t="shared" si="28"/>
        <v>8.3000000000000007</v>
      </c>
    </row>
    <row r="304" spans="1:15" x14ac:dyDescent="0.25">
      <c r="A304">
        <v>710431389</v>
      </c>
      <c r="B304" t="s">
        <v>325</v>
      </c>
      <c r="C304">
        <v>7100</v>
      </c>
      <c r="D304">
        <v>306</v>
      </c>
      <c r="E304" s="2">
        <v>166</v>
      </c>
      <c r="F304" s="4">
        <v>87070</v>
      </c>
      <c r="H304" s="2">
        <f t="shared" si="29"/>
        <v>99.6</v>
      </c>
      <c r="I304" s="2">
        <f t="shared" si="24"/>
        <v>24.9</v>
      </c>
      <c r="K304" s="2">
        <f t="shared" si="25"/>
        <v>66.400000000000006</v>
      </c>
      <c r="L304" s="2">
        <f t="shared" si="26"/>
        <v>16.600000000000001</v>
      </c>
      <c r="N304" s="2">
        <f t="shared" si="27"/>
        <v>33.200000000000003</v>
      </c>
      <c r="O304" s="2">
        <f t="shared" si="28"/>
        <v>8.3000000000000007</v>
      </c>
    </row>
    <row r="305" spans="1:15" x14ac:dyDescent="0.25">
      <c r="A305">
        <v>710431393</v>
      </c>
      <c r="B305" t="s">
        <v>326</v>
      </c>
      <c r="C305">
        <v>7100</v>
      </c>
      <c r="D305">
        <v>301</v>
      </c>
      <c r="E305" s="2">
        <v>49</v>
      </c>
      <c r="F305" s="4">
        <v>82270</v>
      </c>
      <c r="H305" s="2">
        <f t="shared" si="29"/>
        <v>29.4</v>
      </c>
      <c r="I305" s="2">
        <f t="shared" si="24"/>
        <v>7.35</v>
      </c>
      <c r="K305" s="2">
        <f t="shared" si="25"/>
        <v>19.600000000000001</v>
      </c>
      <c r="L305" s="2">
        <f t="shared" si="26"/>
        <v>4.9000000000000004</v>
      </c>
      <c r="N305" s="2">
        <f t="shared" si="27"/>
        <v>9.8000000000000007</v>
      </c>
      <c r="O305" s="2">
        <f t="shared" si="28"/>
        <v>2.4500000000000002</v>
      </c>
    </row>
    <row r="306" spans="1:15" x14ac:dyDescent="0.25">
      <c r="A306">
        <v>710431394</v>
      </c>
      <c r="B306" t="s">
        <v>327</v>
      </c>
      <c r="C306">
        <v>7100</v>
      </c>
      <c r="D306">
        <v>302</v>
      </c>
      <c r="E306" s="2">
        <v>117</v>
      </c>
      <c r="F306" s="4">
        <v>86593</v>
      </c>
      <c r="H306" s="2">
        <f t="shared" si="29"/>
        <v>70.2</v>
      </c>
      <c r="I306" s="2">
        <f t="shared" si="24"/>
        <v>17.55</v>
      </c>
      <c r="K306" s="2">
        <f t="shared" si="25"/>
        <v>46.800000000000004</v>
      </c>
      <c r="L306" s="2">
        <f t="shared" si="26"/>
        <v>11.700000000000001</v>
      </c>
      <c r="N306" s="2">
        <f t="shared" si="27"/>
        <v>23.400000000000002</v>
      </c>
      <c r="O306" s="2">
        <f t="shared" si="28"/>
        <v>5.8500000000000005</v>
      </c>
    </row>
    <row r="307" spans="1:15" x14ac:dyDescent="0.25">
      <c r="A307">
        <v>710431395</v>
      </c>
      <c r="B307" t="s">
        <v>328</v>
      </c>
      <c r="C307">
        <v>7100</v>
      </c>
      <c r="D307">
        <v>302</v>
      </c>
      <c r="E307" s="2">
        <v>85</v>
      </c>
      <c r="F307" s="4">
        <v>86592</v>
      </c>
      <c r="H307" s="2">
        <f t="shared" si="29"/>
        <v>51</v>
      </c>
      <c r="I307" s="2">
        <f t="shared" si="24"/>
        <v>12.75</v>
      </c>
      <c r="K307" s="2">
        <f t="shared" si="25"/>
        <v>34</v>
      </c>
      <c r="L307" s="2">
        <f t="shared" si="26"/>
        <v>8.5</v>
      </c>
      <c r="N307" s="2">
        <f t="shared" si="27"/>
        <v>17</v>
      </c>
      <c r="O307" s="2">
        <f t="shared" si="28"/>
        <v>4.25</v>
      </c>
    </row>
    <row r="308" spans="1:15" x14ac:dyDescent="0.25">
      <c r="A308">
        <v>710431396</v>
      </c>
      <c r="B308" t="s">
        <v>329</v>
      </c>
      <c r="C308">
        <v>7100</v>
      </c>
      <c r="D308">
        <v>306</v>
      </c>
      <c r="E308" s="2">
        <v>166</v>
      </c>
      <c r="F308" s="4">
        <v>87070</v>
      </c>
      <c r="H308" s="2">
        <f t="shared" si="29"/>
        <v>99.6</v>
      </c>
      <c r="I308" s="2">
        <f t="shared" si="24"/>
        <v>24.9</v>
      </c>
      <c r="K308" s="2">
        <f t="shared" si="25"/>
        <v>66.400000000000006</v>
      </c>
      <c r="L308" s="2">
        <f t="shared" si="26"/>
        <v>16.600000000000001</v>
      </c>
      <c r="N308" s="2">
        <f t="shared" si="27"/>
        <v>33.200000000000003</v>
      </c>
      <c r="O308" s="2">
        <f t="shared" si="28"/>
        <v>8.3000000000000007</v>
      </c>
    </row>
    <row r="309" spans="1:15" x14ac:dyDescent="0.25">
      <c r="A309">
        <v>710431397</v>
      </c>
      <c r="B309" t="s">
        <v>330</v>
      </c>
      <c r="C309">
        <v>7100</v>
      </c>
      <c r="D309">
        <v>306</v>
      </c>
      <c r="E309" s="2">
        <v>80</v>
      </c>
      <c r="F309" s="4">
        <v>87206</v>
      </c>
      <c r="H309" s="2">
        <f t="shared" si="29"/>
        <v>48</v>
      </c>
      <c r="I309" s="2">
        <f t="shared" si="24"/>
        <v>12</v>
      </c>
      <c r="K309" s="2">
        <f t="shared" si="25"/>
        <v>32</v>
      </c>
      <c r="L309" s="2">
        <f t="shared" si="26"/>
        <v>8</v>
      </c>
      <c r="N309" s="2">
        <f t="shared" si="27"/>
        <v>16</v>
      </c>
      <c r="O309" s="2">
        <f t="shared" si="28"/>
        <v>4</v>
      </c>
    </row>
    <row r="310" spans="1:15" x14ac:dyDescent="0.25">
      <c r="A310">
        <v>710431398</v>
      </c>
      <c r="B310" t="s">
        <v>331</v>
      </c>
      <c r="C310">
        <v>7100</v>
      </c>
      <c r="D310">
        <v>306</v>
      </c>
      <c r="E310" s="2">
        <v>166</v>
      </c>
      <c r="F310" s="4">
        <v>87070</v>
      </c>
      <c r="H310" s="2">
        <f t="shared" si="29"/>
        <v>99.6</v>
      </c>
      <c r="I310" s="2">
        <f t="shared" si="24"/>
        <v>24.9</v>
      </c>
      <c r="K310" s="2">
        <f t="shared" si="25"/>
        <v>66.400000000000006</v>
      </c>
      <c r="L310" s="2">
        <f t="shared" si="26"/>
        <v>16.600000000000001</v>
      </c>
      <c r="N310" s="2">
        <f t="shared" si="27"/>
        <v>33.200000000000003</v>
      </c>
      <c r="O310" s="2">
        <f t="shared" si="28"/>
        <v>8.3000000000000007</v>
      </c>
    </row>
    <row r="311" spans="1:15" x14ac:dyDescent="0.25">
      <c r="A311">
        <v>710431399</v>
      </c>
      <c r="B311" t="s">
        <v>332</v>
      </c>
      <c r="C311">
        <v>7100</v>
      </c>
      <c r="D311">
        <v>306</v>
      </c>
      <c r="E311" s="2">
        <v>166</v>
      </c>
      <c r="F311" s="4">
        <v>87070</v>
      </c>
      <c r="H311" s="2">
        <f t="shared" si="29"/>
        <v>99.6</v>
      </c>
      <c r="I311" s="2">
        <f t="shared" si="24"/>
        <v>24.9</v>
      </c>
      <c r="K311" s="2">
        <f t="shared" si="25"/>
        <v>66.400000000000006</v>
      </c>
      <c r="L311" s="2">
        <f t="shared" si="26"/>
        <v>16.600000000000001</v>
      </c>
      <c r="N311" s="2">
        <f t="shared" si="27"/>
        <v>33.200000000000003</v>
      </c>
      <c r="O311" s="2">
        <f t="shared" si="28"/>
        <v>8.3000000000000007</v>
      </c>
    </row>
    <row r="312" spans="1:15" x14ac:dyDescent="0.25">
      <c r="A312">
        <v>710431400</v>
      </c>
      <c r="B312" t="s">
        <v>333</v>
      </c>
      <c r="C312">
        <v>7100</v>
      </c>
      <c r="D312">
        <v>306</v>
      </c>
      <c r="E312" s="2">
        <v>166</v>
      </c>
      <c r="F312" s="4">
        <v>87070</v>
      </c>
      <c r="H312" s="2">
        <f t="shared" si="29"/>
        <v>99.6</v>
      </c>
      <c r="I312" s="2">
        <f t="shared" si="24"/>
        <v>24.9</v>
      </c>
      <c r="K312" s="2">
        <f t="shared" si="25"/>
        <v>66.400000000000006</v>
      </c>
      <c r="L312" s="2">
        <f t="shared" si="26"/>
        <v>16.600000000000001</v>
      </c>
      <c r="N312" s="2">
        <f t="shared" si="27"/>
        <v>33.200000000000003</v>
      </c>
      <c r="O312" s="2">
        <f t="shared" si="28"/>
        <v>8.3000000000000007</v>
      </c>
    </row>
    <row r="313" spans="1:15" x14ac:dyDescent="0.25">
      <c r="A313">
        <v>710431401</v>
      </c>
      <c r="B313" t="s">
        <v>334</v>
      </c>
      <c r="C313">
        <v>7100</v>
      </c>
      <c r="D313">
        <v>306</v>
      </c>
      <c r="E313" s="2">
        <v>171</v>
      </c>
      <c r="F313" s="4">
        <v>87075</v>
      </c>
      <c r="H313" s="2">
        <f t="shared" si="29"/>
        <v>102.6</v>
      </c>
      <c r="I313" s="2">
        <f t="shared" si="24"/>
        <v>25.65</v>
      </c>
      <c r="K313" s="2">
        <f t="shared" si="25"/>
        <v>68.400000000000006</v>
      </c>
      <c r="L313" s="2">
        <f t="shared" si="26"/>
        <v>17.100000000000001</v>
      </c>
      <c r="N313" s="2">
        <f t="shared" si="27"/>
        <v>34.200000000000003</v>
      </c>
      <c r="O313" s="2">
        <f t="shared" si="28"/>
        <v>8.5500000000000007</v>
      </c>
    </row>
    <row r="314" spans="1:15" x14ac:dyDescent="0.25">
      <c r="A314">
        <v>710431402</v>
      </c>
      <c r="B314" t="s">
        <v>335</v>
      </c>
      <c r="C314">
        <v>7100</v>
      </c>
      <c r="D314">
        <v>306</v>
      </c>
      <c r="E314" s="2">
        <v>166</v>
      </c>
      <c r="F314" s="4">
        <v>87070</v>
      </c>
      <c r="H314" s="2">
        <f t="shared" si="29"/>
        <v>99.6</v>
      </c>
      <c r="I314" s="2">
        <f t="shared" si="24"/>
        <v>24.9</v>
      </c>
      <c r="K314" s="2">
        <f t="shared" si="25"/>
        <v>66.400000000000006</v>
      </c>
      <c r="L314" s="2">
        <f t="shared" si="26"/>
        <v>16.600000000000001</v>
      </c>
      <c r="N314" s="2">
        <f t="shared" si="27"/>
        <v>33.200000000000003</v>
      </c>
      <c r="O314" s="2">
        <f t="shared" si="28"/>
        <v>8.3000000000000007</v>
      </c>
    </row>
    <row r="315" spans="1:15" x14ac:dyDescent="0.25">
      <c r="A315">
        <v>710431403</v>
      </c>
      <c r="B315" t="s">
        <v>336</v>
      </c>
      <c r="C315">
        <v>7100</v>
      </c>
      <c r="D315">
        <v>306</v>
      </c>
      <c r="E315" s="2">
        <v>166</v>
      </c>
      <c r="F315" s="4">
        <v>87070</v>
      </c>
      <c r="H315" s="2">
        <f t="shared" si="29"/>
        <v>99.6</v>
      </c>
      <c r="I315" s="2">
        <f t="shared" si="24"/>
        <v>24.9</v>
      </c>
      <c r="K315" s="2">
        <f t="shared" si="25"/>
        <v>66.400000000000006</v>
      </c>
      <c r="L315" s="2">
        <f t="shared" si="26"/>
        <v>16.600000000000001</v>
      </c>
      <c r="N315" s="2">
        <f t="shared" si="27"/>
        <v>33.200000000000003</v>
      </c>
      <c r="O315" s="2">
        <f t="shared" si="28"/>
        <v>8.3000000000000007</v>
      </c>
    </row>
    <row r="316" spans="1:15" x14ac:dyDescent="0.25">
      <c r="A316">
        <v>710431404</v>
      </c>
      <c r="B316" t="s">
        <v>337</v>
      </c>
      <c r="C316">
        <v>7100</v>
      </c>
      <c r="D316">
        <v>306</v>
      </c>
      <c r="E316" s="2">
        <v>166</v>
      </c>
      <c r="F316" s="4">
        <v>87070</v>
      </c>
      <c r="H316" s="2">
        <f t="shared" si="29"/>
        <v>99.6</v>
      </c>
      <c r="I316" s="2">
        <f t="shared" si="24"/>
        <v>24.9</v>
      </c>
      <c r="K316" s="2">
        <f t="shared" si="25"/>
        <v>66.400000000000006</v>
      </c>
      <c r="L316" s="2">
        <f t="shared" si="26"/>
        <v>16.600000000000001</v>
      </c>
      <c r="N316" s="2">
        <f t="shared" si="27"/>
        <v>33.200000000000003</v>
      </c>
      <c r="O316" s="2">
        <f t="shared" si="28"/>
        <v>8.3000000000000007</v>
      </c>
    </row>
    <row r="317" spans="1:15" x14ac:dyDescent="0.25">
      <c r="A317">
        <v>710431405</v>
      </c>
      <c r="B317" t="s">
        <v>338</v>
      </c>
      <c r="C317">
        <v>7100</v>
      </c>
      <c r="D317">
        <v>306</v>
      </c>
      <c r="E317" s="2">
        <v>166</v>
      </c>
      <c r="F317" s="4">
        <v>87070</v>
      </c>
      <c r="H317" s="2">
        <f t="shared" si="29"/>
        <v>99.6</v>
      </c>
      <c r="I317" s="2">
        <f t="shared" si="24"/>
        <v>24.9</v>
      </c>
      <c r="K317" s="2">
        <f t="shared" si="25"/>
        <v>66.400000000000006</v>
      </c>
      <c r="L317" s="2">
        <f t="shared" si="26"/>
        <v>16.600000000000001</v>
      </c>
      <c r="N317" s="2">
        <f t="shared" si="27"/>
        <v>33.200000000000003</v>
      </c>
      <c r="O317" s="2">
        <f t="shared" si="28"/>
        <v>8.3000000000000007</v>
      </c>
    </row>
    <row r="318" spans="1:15" x14ac:dyDescent="0.25">
      <c r="A318">
        <v>710431406</v>
      </c>
      <c r="B318" t="s">
        <v>339</v>
      </c>
      <c r="C318">
        <v>7100</v>
      </c>
      <c r="D318">
        <v>306</v>
      </c>
      <c r="E318" s="2">
        <v>166</v>
      </c>
      <c r="F318" s="4">
        <v>87070</v>
      </c>
      <c r="H318" s="2">
        <f t="shared" si="29"/>
        <v>99.6</v>
      </c>
      <c r="I318" s="2">
        <f t="shared" si="24"/>
        <v>24.9</v>
      </c>
      <c r="K318" s="2">
        <f t="shared" si="25"/>
        <v>66.400000000000006</v>
      </c>
      <c r="L318" s="2">
        <f t="shared" si="26"/>
        <v>16.600000000000001</v>
      </c>
      <c r="N318" s="2">
        <f t="shared" si="27"/>
        <v>33.200000000000003</v>
      </c>
      <c r="O318" s="2">
        <f t="shared" si="28"/>
        <v>8.3000000000000007</v>
      </c>
    </row>
    <row r="319" spans="1:15" x14ac:dyDescent="0.25">
      <c r="A319">
        <v>710431407</v>
      </c>
      <c r="B319" t="s">
        <v>340</v>
      </c>
      <c r="C319">
        <v>7100</v>
      </c>
      <c r="D319">
        <v>306</v>
      </c>
      <c r="E319" s="2">
        <v>166</v>
      </c>
      <c r="F319" s="4">
        <v>87070</v>
      </c>
      <c r="H319" s="2">
        <f t="shared" si="29"/>
        <v>99.6</v>
      </c>
      <c r="I319" s="2">
        <f t="shared" si="24"/>
        <v>24.9</v>
      </c>
      <c r="K319" s="2">
        <f t="shared" si="25"/>
        <v>66.400000000000006</v>
      </c>
      <c r="L319" s="2">
        <f t="shared" si="26"/>
        <v>16.600000000000001</v>
      </c>
      <c r="N319" s="2">
        <f t="shared" si="27"/>
        <v>33.200000000000003</v>
      </c>
      <c r="O319" s="2">
        <f t="shared" si="28"/>
        <v>8.3000000000000007</v>
      </c>
    </row>
    <row r="320" spans="1:15" x14ac:dyDescent="0.25">
      <c r="A320">
        <v>710431408</v>
      </c>
      <c r="B320" t="s">
        <v>341</v>
      </c>
      <c r="C320">
        <v>7100</v>
      </c>
      <c r="D320">
        <v>306</v>
      </c>
      <c r="E320" s="2">
        <v>166</v>
      </c>
      <c r="F320" s="4">
        <v>87070</v>
      </c>
      <c r="H320" s="2">
        <f t="shared" si="29"/>
        <v>99.6</v>
      </c>
      <c r="I320" s="2">
        <f t="shared" si="24"/>
        <v>24.9</v>
      </c>
      <c r="K320" s="2">
        <f t="shared" si="25"/>
        <v>66.400000000000006</v>
      </c>
      <c r="L320" s="2">
        <f t="shared" si="26"/>
        <v>16.600000000000001</v>
      </c>
      <c r="N320" s="2">
        <f t="shared" si="27"/>
        <v>33.200000000000003</v>
      </c>
      <c r="O320" s="2">
        <f t="shared" si="28"/>
        <v>8.3000000000000007</v>
      </c>
    </row>
    <row r="321" spans="1:15" x14ac:dyDescent="0.25">
      <c r="A321">
        <v>710431409</v>
      </c>
      <c r="B321" t="s">
        <v>342</v>
      </c>
      <c r="C321">
        <v>7100</v>
      </c>
      <c r="D321">
        <v>306</v>
      </c>
      <c r="E321" s="2">
        <v>166</v>
      </c>
      <c r="F321" s="4">
        <v>87070</v>
      </c>
      <c r="H321" s="2">
        <f t="shared" si="29"/>
        <v>99.6</v>
      </c>
      <c r="I321" s="2">
        <f t="shared" si="24"/>
        <v>24.9</v>
      </c>
      <c r="K321" s="2">
        <f t="shared" si="25"/>
        <v>66.400000000000006</v>
      </c>
      <c r="L321" s="2">
        <f t="shared" si="26"/>
        <v>16.600000000000001</v>
      </c>
      <c r="N321" s="2">
        <f t="shared" si="27"/>
        <v>33.200000000000003</v>
      </c>
      <c r="O321" s="2">
        <f t="shared" si="28"/>
        <v>8.3000000000000007</v>
      </c>
    </row>
    <row r="322" spans="1:15" x14ac:dyDescent="0.25">
      <c r="A322">
        <v>710431410</v>
      </c>
      <c r="B322" t="s">
        <v>343</v>
      </c>
      <c r="C322">
        <v>7100</v>
      </c>
      <c r="D322">
        <v>306</v>
      </c>
      <c r="E322" s="2">
        <v>166</v>
      </c>
      <c r="F322" s="4">
        <v>87070</v>
      </c>
      <c r="H322" s="2">
        <f t="shared" si="29"/>
        <v>99.6</v>
      </c>
      <c r="I322" s="2">
        <f t="shared" si="24"/>
        <v>24.9</v>
      </c>
      <c r="K322" s="2">
        <f t="shared" si="25"/>
        <v>66.400000000000006</v>
      </c>
      <c r="L322" s="2">
        <f t="shared" si="26"/>
        <v>16.600000000000001</v>
      </c>
      <c r="N322" s="2">
        <f t="shared" si="27"/>
        <v>33.200000000000003</v>
      </c>
      <c r="O322" s="2">
        <f t="shared" si="28"/>
        <v>8.3000000000000007</v>
      </c>
    </row>
    <row r="323" spans="1:15" x14ac:dyDescent="0.25">
      <c r="A323">
        <v>710431411</v>
      </c>
      <c r="B323" t="s">
        <v>344</v>
      </c>
      <c r="C323">
        <v>7100</v>
      </c>
      <c r="D323">
        <v>306</v>
      </c>
      <c r="E323" s="2">
        <v>166</v>
      </c>
      <c r="F323" s="4">
        <v>87070</v>
      </c>
      <c r="H323" s="2">
        <f t="shared" si="29"/>
        <v>99.6</v>
      </c>
      <c r="I323" s="2">
        <f t="shared" si="24"/>
        <v>24.9</v>
      </c>
      <c r="K323" s="2">
        <f t="shared" si="25"/>
        <v>66.400000000000006</v>
      </c>
      <c r="L323" s="2">
        <f t="shared" si="26"/>
        <v>16.600000000000001</v>
      </c>
      <c r="N323" s="2">
        <f t="shared" si="27"/>
        <v>33.200000000000003</v>
      </c>
      <c r="O323" s="2">
        <f t="shared" si="28"/>
        <v>8.3000000000000007</v>
      </c>
    </row>
    <row r="324" spans="1:15" x14ac:dyDescent="0.25">
      <c r="A324">
        <v>710431412</v>
      </c>
      <c r="B324" t="s">
        <v>345</v>
      </c>
      <c r="C324">
        <v>7100</v>
      </c>
      <c r="D324">
        <v>306</v>
      </c>
      <c r="E324" s="2">
        <v>166</v>
      </c>
      <c r="F324" s="4">
        <v>87070</v>
      </c>
      <c r="H324" s="2">
        <f t="shared" si="29"/>
        <v>99.6</v>
      </c>
      <c r="I324" s="2">
        <f t="shared" si="24"/>
        <v>24.9</v>
      </c>
      <c r="K324" s="2">
        <f t="shared" si="25"/>
        <v>66.400000000000006</v>
      </c>
      <c r="L324" s="2">
        <f t="shared" si="26"/>
        <v>16.600000000000001</v>
      </c>
      <c r="N324" s="2">
        <f t="shared" si="27"/>
        <v>33.200000000000003</v>
      </c>
      <c r="O324" s="2">
        <f t="shared" si="28"/>
        <v>8.3000000000000007</v>
      </c>
    </row>
    <row r="325" spans="1:15" x14ac:dyDescent="0.25">
      <c r="A325">
        <v>710431413</v>
      </c>
      <c r="B325" t="s">
        <v>346</v>
      </c>
      <c r="C325">
        <v>7100</v>
      </c>
      <c r="D325">
        <v>300</v>
      </c>
      <c r="E325" s="2">
        <v>166</v>
      </c>
      <c r="F325" s="4">
        <v>87070</v>
      </c>
      <c r="H325" s="2">
        <f t="shared" si="29"/>
        <v>99.6</v>
      </c>
      <c r="I325" s="2">
        <f t="shared" ref="I325:I388" si="30">H325*0.25</f>
        <v>24.9</v>
      </c>
      <c r="K325" s="2">
        <f t="shared" ref="K325:K388" si="31">E325*0.4</f>
        <v>66.400000000000006</v>
      </c>
      <c r="L325" s="2">
        <f t="shared" ref="L325:L388" si="32">K325*0.25</f>
        <v>16.600000000000001</v>
      </c>
      <c r="N325" s="2">
        <f t="shared" ref="N325:N388" si="33">E325*0.2</f>
        <v>33.200000000000003</v>
      </c>
      <c r="O325" s="2">
        <f t="shared" ref="O325:O388" si="34">N325*0.25</f>
        <v>8.3000000000000007</v>
      </c>
    </row>
    <row r="326" spans="1:15" x14ac:dyDescent="0.25">
      <c r="A326">
        <v>710431414</v>
      </c>
      <c r="B326" t="s">
        <v>347</v>
      </c>
      <c r="C326">
        <v>7100</v>
      </c>
      <c r="D326">
        <v>306</v>
      </c>
      <c r="E326" s="2">
        <v>166</v>
      </c>
      <c r="F326" s="4">
        <v>87070</v>
      </c>
      <c r="H326" s="2">
        <f t="shared" ref="H326:H389" si="35">E326*0.6</f>
        <v>99.6</v>
      </c>
      <c r="I326" s="2">
        <f t="shared" si="30"/>
        <v>24.9</v>
      </c>
      <c r="K326" s="2">
        <f t="shared" si="31"/>
        <v>66.400000000000006</v>
      </c>
      <c r="L326" s="2">
        <f t="shared" si="32"/>
        <v>16.600000000000001</v>
      </c>
      <c r="N326" s="2">
        <f t="shared" si="33"/>
        <v>33.200000000000003</v>
      </c>
      <c r="O326" s="2">
        <f t="shared" si="34"/>
        <v>8.3000000000000007</v>
      </c>
    </row>
    <row r="327" spans="1:15" x14ac:dyDescent="0.25">
      <c r="A327">
        <v>710431415</v>
      </c>
      <c r="B327" t="s">
        <v>348</v>
      </c>
      <c r="C327">
        <v>7100</v>
      </c>
      <c r="D327">
        <v>306</v>
      </c>
      <c r="E327" s="2">
        <v>166</v>
      </c>
      <c r="F327" s="4">
        <v>87070</v>
      </c>
      <c r="H327" s="2">
        <f t="shared" si="35"/>
        <v>99.6</v>
      </c>
      <c r="I327" s="2">
        <f t="shared" si="30"/>
        <v>24.9</v>
      </c>
      <c r="K327" s="2">
        <f t="shared" si="31"/>
        <v>66.400000000000006</v>
      </c>
      <c r="L327" s="2">
        <f t="shared" si="32"/>
        <v>16.600000000000001</v>
      </c>
      <c r="N327" s="2">
        <f t="shared" si="33"/>
        <v>33.200000000000003</v>
      </c>
      <c r="O327" s="2">
        <f t="shared" si="34"/>
        <v>8.3000000000000007</v>
      </c>
    </row>
    <row r="328" spans="1:15" x14ac:dyDescent="0.25">
      <c r="A328">
        <v>710431416</v>
      </c>
      <c r="B328" t="s">
        <v>349</v>
      </c>
      <c r="C328">
        <v>7100</v>
      </c>
      <c r="D328">
        <v>306</v>
      </c>
      <c r="E328" s="2">
        <v>166</v>
      </c>
      <c r="F328" s="4">
        <v>87070</v>
      </c>
      <c r="H328" s="2">
        <f t="shared" si="35"/>
        <v>99.6</v>
      </c>
      <c r="I328" s="2">
        <f t="shared" si="30"/>
        <v>24.9</v>
      </c>
      <c r="K328" s="2">
        <f t="shared" si="31"/>
        <v>66.400000000000006</v>
      </c>
      <c r="L328" s="2">
        <f t="shared" si="32"/>
        <v>16.600000000000001</v>
      </c>
      <c r="N328" s="2">
        <f t="shared" si="33"/>
        <v>33.200000000000003</v>
      </c>
      <c r="O328" s="2">
        <f t="shared" si="34"/>
        <v>8.3000000000000007</v>
      </c>
    </row>
    <row r="329" spans="1:15" x14ac:dyDescent="0.25">
      <c r="A329">
        <v>710431417</v>
      </c>
      <c r="B329" t="s">
        <v>350</v>
      </c>
      <c r="C329">
        <v>7100</v>
      </c>
      <c r="D329">
        <v>306</v>
      </c>
      <c r="E329" s="2">
        <v>166</v>
      </c>
      <c r="F329" s="4">
        <v>87070</v>
      </c>
      <c r="H329" s="2">
        <f t="shared" si="35"/>
        <v>99.6</v>
      </c>
      <c r="I329" s="2">
        <f t="shared" si="30"/>
        <v>24.9</v>
      </c>
      <c r="K329" s="2">
        <f t="shared" si="31"/>
        <v>66.400000000000006</v>
      </c>
      <c r="L329" s="2">
        <f t="shared" si="32"/>
        <v>16.600000000000001</v>
      </c>
      <c r="N329" s="2">
        <f t="shared" si="33"/>
        <v>33.200000000000003</v>
      </c>
      <c r="O329" s="2">
        <f t="shared" si="34"/>
        <v>8.3000000000000007</v>
      </c>
    </row>
    <row r="330" spans="1:15" x14ac:dyDescent="0.25">
      <c r="A330">
        <v>710431418</v>
      </c>
      <c r="B330" t="s">
        <v>351</v>
      </c>
      <c r="C330">
        <v>7100</v>
      </c>
      <c r="D330">
        <v>306</v>
      </c>
      <c r="E330" s="2">
        <v>166</v>
      </c>
      <c r="F330" s="4">
        <v>87070</v>
      </c>
      <c r="H330" s="2">
        <f t="shared" si="35"/>
        <v>99.6</v>
      </c>
      <c r="I330" s="2">
        <f t="shared" si="30"/>
        <v>24.9</v>
      </c>
      <c r="K330" s="2">
        <f t="shared" si="31"/>
        <v>66.400000000000006</v>
      </c>
      <c r="L330" s="2">
        <f t="shared" si="32"/>
        <v>16.600000000000001</v>
      </c>
      <c r="N330" s="2">
        <f t="shared" si="33"/>
        <v>33.200000000000003</v>
      </c>
      <c r="O330" s="2">
        <f t="shared" si="34"/>
        <v>8.3000000000000007</v>
      </c>
    </row>
    <row r="331" spans="1:15" x14ac:dyDescent="0.25">
      <c r="A331">
        <v>710431419</v>
      </c>
      <c r="B331" t="s">
        <v>352</v>
      </c>
      <c r="C331">
        <v>7100</v>
      </c>
      <c r="D331">
        <v>306</v>
      </c>
      <c r="E331" s="2">
        <v>166</v>
      </c>
      <c r="F331" s="4">
        <v>87070</v>
      </c>
      <c r="H331" s="2">
        <f t="shared" si="35"/>
        <v>99.6</v>
      </c>
      <c r="I331" s="2">
        <f t="shared" si="30"/>
        <v>24.9</v>
      </c>
      <c r="K331" s="2">
        <f t="shared" si="31"/>
        <v>66.400000000000006</v>
      </c>
      <c r="L331" s="2">
        <f t="shared" si="32"/>
        <v>16.600000000000001</v>
      </c>
      <c r="N331" s="2">
        <f t="shared" si="33"/>
        <v>33.200000000000003</v>
      </c>
      <c r="O331" s="2">
        <f t="shared" si="34"/>
        <v>8.3000000000000007</v>
      </c>
    </row>
    <row r="332" spans="1:15" x14ac:dyDescent="0.25">
      <c r="A332">
        <v>710431420</v>
      </c>
      <c r="B332" t="s">
        <v>353</v>
      </c>
      <c r="C332">
        <v>7100</v>
      </c>
      <c r="D332">
        <v>306</v>
      </c>
      <c r="E332" s="2">
        <v>166</v>
      </c>
      <c r="F332" s="4">
        <v>87070</v>
      </c>
      <c r="H332" s="2">
        <f t="shared" si="35"/>
        <v>99.6</v>
      </c>
      <c r="I332" s="2">
        <f t="shared" si="30"/>
        <v>24.9</v>
      </c>
      <c r="K332" s="2">
        <f t="shared" si="31"/>
        <v>66.400000000000006</v>
      </c>
      <c r="L332" s="2">
        <f t="shared" si="32"/>
        <v>16.600000000000001</v>
      </c>
      <c r="N332" s="2">
        <f t="shared" si="33"/>
        <v>33.200000000000003</v>
      </c>
      <c r="O332" s="2">
        <f t="shared" si="34"/>
        <v>8.3000000000000007</v>
      </c>
    </row>
    <row r="333" spans="1:15" x14ac:dyDescent="0.25">
      <c r="A333">
        <v>710431421</v>
      </c>
      <c r="B333" t="s">
        <v>354</v>
      </c>
      <c r="C333">
        <v>7100</v>
      </c>
      <c r="D333">
        <v>306</v>
      </c>
      <c r="E333" s="2">
        <v>166</v>
      </c>
      <c r="F333" s="4">
        <v>87070</v>
      </c>
      <c r="H333" s="2">
        <f t="shared" si="35"/>
        <v>99.6</v>
      </c>
      <c r="I333" s="2">
        <f t="shared" si="30"/>
        <v>24.9</v>
      </c>
      <c r="K333" s="2">
        <f t="shared" si="31"/>
        <v>66.400000000000006</v>
      </c>
      <c r="L333" s="2">
        <f t="shared" si="32"/>
        <v>16.600000000000001</v>
      </c>
      <c r="N333" s="2">
        <f t="shared" si="33"/>
        <v>33.200000000000003</v>
      </c>
      <c r="O333" s="2">
        <f t="shared" si="34"/>
        <v>8.3000000000000007</v>
      </c>
    </row>
    <row r="334" spans="1:15" x14ac:dyDescent="0.25">
      <c r="A334">
        <v>710431422</v>
      </c>
      <c r="B334" t="s">
        <v>355</v>
      </c>
      <c r="C334">
        <v>7100</v>
      </c>
      <c r="D334">
        <v>306</v>
      </c>
      <c r="E334" s="2">
        <v>166</v>
      </c>
      <c r="F334" s="4">
        <v>87070</v>
      </c>
      <c r="H334" s="2">
        <f t="shared" si="35"/>
        <v>99.6</v>
      </c>
      <c r="I334" s="2">
        <f t="shared" si="30"/>
        <v>24.9</v>
      </c>
      <c r="K334" s="2">
        <f t="shared" si="31"/>
        <v>66.400000000000006</v>
      </c>
      <c r="L334" s="2">
        <f t="shared" si="32"/>
        <v>16.600000000000001</v>
      </c>
      <c r="N334" s="2">
        <f t="shared" si="33"/>
        <v>33.200000000000003</v>
      </c>
      <c r="O334" s="2">
        <f t="shared" si="34"/>
        <v>8.3000000000000007</v>
      </c>
    </row>
    <row r="335" spans="1:15" x14ac:dyDescent="0.25">
      <c r="A335">
        <v>710431423</v>
      </c>
      <c r="B335" t="s">
        <v>356</v>
      </c>
      <c r="C335">
        <v>7100</v>
      </c>
      <c r="D335">
        <v>306</v>
      </c>
      <c r="E335" s="2">
        <v>166</v>
      </c>
      <c r="F335" s="4">
        <v>87070</v>
      </c>
      <c r="H335" s="2">
        <f t="shared" si="35"/>
        <v>99.6</v>
      </c>
      <c r="I335" s="2">
        <f t="shared" si="30"/>
        <v>24.9</v>
      </c>
      <c r="K335" s="2">
        <f t="shared" si="31"/>
        <v>66.400000000000006</v>
      </c>
      <c r="L335" s="2">
        <f t="shared" si="32"/>
        <v>16.600000000000001</v>
      </c>
      <c r="N335" s="2">
        <f t="shared" si="33"/>
        <v>33.200000000000003</v>
      </c>
      <c r="O335" s="2">
        <f t="shared" si="34"/>
        <v>8.3000000000000007</v>
      </c>
    </row>
    <row r="336" spans="1:15" x14ac:dyDescent="0.25">
      <c r="A336">
        <v>710431424</v>
      </c>
      <c r="B336" t="s">
        <v>357</v>
      </c>
      <c r="C336">
        <v>7100</v>
      </c>
      <c r="D336">
        <v>306</v>
      </c>
      <c r="E336" s="2">
        <v>166</v>
      </c>
      <c r="F336" s="4">
        <v>87070</v>
      </c>
      <c r="H336" s="2">
        <f t="shared" si="35"/>
        <v>99.6</v>
      </c>
      <c r="I336" s="2">
        <f t="shared" si="30"/>
        <v>24.9</v>
      </c>
      <c r="K336" s="2">
        <f t="shared" si="31"/>
        <v>66.400000000000006</v>
      </c>
      <c r="L336" s="2">
        <f t="shared" si="32"/>
        <v>16.600000000000001</v>
      </c>
      <c r="N336" s="2">
        <f t="shared" si="33"/>
        <v>33.200000000000003</v>
      </c>
      <c r="O336" s="2">
        <f t="shared" si="34"/>
        <v>8.3000000000000007</v>
      </c>
    </row>
    <row r="337" spans="1:15" x14ac:dyDescent="0.25">
      <c r="A337">
        <v>710431425</v>
      </c>
      <c r="B337" t="s">
        <v>358</v>
      </c>
      <c r="C337">
        <v>7100</v>
      </c>
      <c r="D337">
        <v>306</v>
      </c>
      <c r="E337" s="2">
        <v>166</v>
      </c>
      <c r="F337" s="4">
        <v>87070</v>
      </c>
      <c r="H337" s="2">
        <f t="shared" si="35"/>
        <v>99.6</v>
      </c>
      <c r="I337" s="2">
        <f t="shared" si="30"/>
        <v>24.9</v>
      </c>
      <c r="K337" s="2">
        <f t="shared" si="31"/>
        <v>66.400000000000006</v>
      </c>
      <c r="L337" s="2">
        <f t="shared" si="32"/>
        <v>16.600000000000001</v>
      </c>
      <c r="N337" s="2">
        <f t="shared" si="33"/>
        <v>33.200000000000003</v>
      </c>
      <c r="O337" s="2">
        <f t="shared" si="34"/>
        <v>8.3000000000000007</v>
      </c>
    </row>
    <row r="338" spans="1:15" x14ac:dyDescent="0.25">
      <c r="A338">
        <v>710431426</v>
      </c>
      <c r="B338" t="s">
        <v>359</v>
      </c>
      <c r="C338">
        <v>7100</v>
      </c>
      <c r="D338">
        <v>306</v>
      </c>
      <c r="E338" s="2">
        <v>166</v>
      </c>
      <c r="F338" s="4">
        <v>87070</v>
      </c>
      <c r="H338" s="2">
        <f t="shared" si="35"/>
        <v>99.6</v>
      </c>
      <c r="I338" s="2">
        <f t="shared" si="30"/>
        <v>24.9</v>
      </c>
      <c r="K338" s="2">
        <f t="shared" si="31"/>
        <v>66.400000000000006</v>
      </c>
      <c r="L338" s="2">
        <f t="shared" si="32"/>
        <v>16.600000000000001</v>
      </c>
      <c r="N338" s="2">
        <f t="shared" si="33"/>
        <v>33.200000000000003</v>
      </c>
      <c r="O338" s="2">
        <f t="shared" si="34"/>
        <v>8.3000000000000007</v>
      </c>
    </row>
    <row r="339" spans="1:15" x14ac:dyDescent="0.25">
      <c r="A339">
        <v>710431427</v>
      </c>
      <c r="B339" t="s">
        <v>360</v>
      </c>
      <c r="C339">
        <v>7100</v>
      </c>
      <c r="D339">
        <v>306</v>
      </c>
      <c r="E339" s="2">
        <v>166</v>
      </c>
      <c r="F339" s="4">
        <v>87070</v>
      </c>
      <c r="H339" s="2">
        <f t="shared" si="35"/>
        <v>99.6</v>
      </c>
      <c r="I339" s="2">
        <f t="shared" si="30"/>
        <v>24.9</v>
      </c>
      <c r="K339" s="2">
        <f t="shared" si="31"/>
        <v>66.400000000000006</v>
      </c>
      <c r="L339" s="2">
        <f t="shared" si="32"/>
        <v>16.600000000000001</v>
      </c>
      <c r="N339" s="2">
        <f t="shared" si="33"/>
        <v>33.200000000000003</v>
      </c>
      <c r="O339" s="2">
        <f t="shared" si="34"/>
        <v>8.3000000000000007</v>
      </c>
    </row>
    <row r="340" spans="1:15" x14ac:dyDescent="0.25">
      <c r="A340">
        <v>710431428</v>
      </c>
      <c r="B340" t="s">
        <v>361</v>
      </c>
      <c r="C340">
        <v>7100</v>
      </c>
      <c r="D340">
        <v>306</v>
      </c>
      <c r="E340" s="2">
        <v>166</v>
      </c>
      <c r="F340" s="4">
        <v>87070</v>
      </c>
      <c r="H340" s="2">
        <f t="shared" si="35"/>
        <v>99.6</v>
      </c>
      <c r="I340" s="2">
        <f t="shared" si="30"/>
        <v>24.9</v>
      </c>
      <c r="K340" s="2">
        <f t="shared" si="31"/>
        <v>66.400000000000006</v>
      </c>
      <c r="L340" s="2">
        <f t="shared" si="32"/>
        <v>16.600000000000001</v>
      </c>
      <c r="N340" s="2">
        <f t="shared" si="33"/>
        <v>33.200000000000003</v>
      </c>
      <c r="O340" s="2">
        <f t="shared" si="34"/>
        <v>8.3000000000000007</v>
      </c>
    </row>
    <row r="341" spans="1:15" x14ac:dyDescent="0.25">
      <c r="A341">
        <v>710431429</v>
      </c>
      <c r="B341" t="s">
        <v>362</v>
      </c>
      <c r="C341">
        <v>7100</v>
      </c>
      <c r="D341">
        <v>306</v>
      </c>
      <c r="E341" s="2">
        <v>166</v>
      </c>
      <c r="F341" s="4">
        <v>87070</v>
      </c>
      <c r="H341" s="2">
        <f t="shared" si="35"/>
        <v>99.6</v>
      </c>
      <c r="I341" s="2">
        <f t="shared" si="30"/>
        <v>24.9</v>
      </c>
      <c r="K341" s="2">
        <f t="shared" si="31"/>
        <v>66.400000000000006</v>
      </c>
      <c r="L341" s="2">
        <f t="shared" si="32"/>
        <v>16.600000000000001</v>
      </c>
      <c r="N341" s="2">
        <f t="shared" si="33"/>
        <v>33.200000000000003</v>
      </c>
      <c r="O341" s="2">
        <f t="shared" si="34"/>
        <v>8.3000000000000007</v>
      </c>
    </row>
    <row r="342" spans="1:15" x14ac:dyDescent="0.25">
      <c r="A342">
        <v>710431430</v>
      </c>
      <c r="B342" t="s">
        <v>363</v>
      </c>
      <c r="C342">
        <v>7100</v>
      </c>
      <c r="D342">
        <v>306</v>
      </c>
      <c r="E342" s="2">
        <v>166</v>
      </c>
      <c r="F342" s="4">
        <v>87070</v>
      </c>
      <c r="H342" s="2">
        <f t="shared" si="35"/>
        <v>99.6</v>
      </c>
      <c r="I342" s="2">
        <f t="shared" si="30"/>
        <v>24.9</v>
      </c>
      <c r="K342" s="2">
        <f t="shared" si="31"/>
        <v>66.400000000000006</v>
      </c>
      <c r="L342" s="2">
        <f t="shared" si="32"/>
        <v>16.600000000000001</v>
      </c>
      <c r="N342" s="2">
        <f t="shared" si="33"/>
        <v>33.200000000000003</v>
      </c>
      <c r="O342" s="2">
        <f t="shared" si="34"/>
        <v>8.3000000000000007</v>
      </c>
    </row>
    <row r="343" spans="1:15" x14ac:dyDescent="0.25">
      <c r="A343">
        <v>710431431</v>
      </c>
      <c r="B343" t="s">
        <v>364</v>
      </c>
      <c r="C343">
        <v>7100</v>
      </c>
      <c r="D343">
        <v>306</v>
      </c>
      <c r="E343" s="2">
        <v>166</v>
      </c>
      <c r="F343" s="4">
        <v>87070</v>
      </c>
      <c r="H343" s="2">
        <f t="shared" si="35"/>
        <v>99.6</v>
      </c>
      <c r="I343" s="2">
        <f t="shared" si="30"/>
        <v>24.9</v>
      </c>
      <c r="K343" s="2">
        <f t="shared" si="31"/>
        <v>66.400000000000006</v>
      </c>
      <c r="L343" s="2">
        <f t="shared" si="32"/>
        <v>16.600000000000001</v>
      </c>
      <c r="N343" s="2">
        <f t="shared" si="33"/>
        <v>33.200000000000003</v>
      </c>
      <c r="O343" s="2">
        <f t="shared" si="34"/>
        <v>8.3000000000000007</v>
      </c>
    </row>
    <row r="344" spans="1:15" x14ac:dyDescent="0.25">
      <c r="A344">
        <v>710431432</v>
      </c>
      <c r="B344" t="s">
        <v>365</v>
      </c>
      <c r="C344">
        <v>7100</v>
      </c>
      <c r="D344">
        <v>306</v>
      </c>
      <c r="E344" s="2">
        <v>166</v>
      </c>
      <c r="F344" s="4">
        <v>87070</v>
      </c>
      <c r="H344" s="2">
        <f t="shared" si="35"/>
        <v>99.6</v>
      </c>
      <c r="I344" s="2">
        <f t="shared" si="30"/>
        <v>24.9</v>
      </c>
      <c r="K344" s="2">
        <f t="shared" si="31"/>
        <v>66.400000000000006</v>
      </c>
      <c r="L344" s="2">
        <f t="shared" si="32"/>
        <v>16.600000000000001</v>
      </c>
      <c r="N344" s="2">
        <f t="shared" si="33"/>
        <v>33.200000000000003</v>
      </c>
      <c r="O344" s="2">
        <f t="shared" si="34"/>
        <v>8.3000000000000007</v>
      </c>
    </row>
    <row r="345" spans="1:15" x14ac:dyDescent="0.25">
      <c r="A345">
        <v>710431433</v>
      </c>
      <c r="B345" t="s">
        <v>366</v>
      </c>
      <c r="C345">
        <v>7100</v>
      </c>
      <c r="D345">
        <v>306</v>
      </c>
      <c r="E345" s="2">
        <v>166</v>
      </c>
      <c r="F345" s="4">
        <v>87070</v>
      </c>
      <c r="H345" s="2">
        <f t="shared" si="35"/>
        <v>99.6</v>
      </c>
      <c r="I345" s="2">
        <f t="shared" si="30"/>
        <v>24.9</v>
      </c>
      <c r="K345" s="2">
        <f t="shared" si="31"/>
        <v>66.400000000000006</v>
      </c>
      <c r="L345" s="2">
        <f t="shared" si="32"/>
        <v>16.600000000000001</v>
      </c>
      <c r="N345" s="2">
        <f t="shared" si="33"/>
        <v>33.200000000000003</v>
      </c>
      <c r="O345" s="2">
        <f t="shared" si="34"/>
        <v>8.3000000000000007</v>
      </c>
    </row>
    <row r="346" spans="1:15" x14ac:dyDescent="0.25">
      <c r="A346">
        <v>710431434</v>
      </c>
      <c r="B346" t="s">
        <v>367</v>
      </c>
      <c r="C346">
        <v>7100</v>
      </c>
      <c r="D346">
        <v>306</v>
      </c>
      <c r="E346" s="2">
        <v>166</v>
      </c>
      <c r="F346" s="4">
        <v>87070</v>
      </c>
      <c r="H346" s="2">
        <f t="shared" si="35"/>
        <v>99.6</v>
      </c>
      <c r="I346" s="2">
        <f t="shared" si="30"/>
        <v>24.9</v>
      </c>
      <c r="K346" s="2">
        <f t="shared" si="31"/>
        <v>66.400000000000006</v>
      </c>
      <c r="L346" s="2">
        <f t="shared" si="32"/>
        <v>16.600000000000001</v>
      </c>
      <c r="N346" s="2">
        <f t="shared" si="33"/>
        <v>33.200000000000003</v>
      </c>
      <c r="O346" s="2">
        <f t="shared" si="34"/>
        <v>8.3000000000000007</v>
      </c>
    </row>
    <row r="347" spans="1:15" x14ac:dyDescent="0.25">
      <c r="A347">
        <v>710431435</v>
      </c>
      <c r="B347" t="s">
        <v>368</v>
      </c>
      <c r="C347">
        <v>7100</v>
      </c>
      <c r="D347">
        <v>306</v>
      </c>
      <c r="E347" s="2">
        <v>166</v>
      </c>
      <c r="F347" s="4">
        <v>87070</v>
      </c>
      <c r="H347" s="2">
        <f t="shared" si="35"/>
        <v>99.6</v>
      </c>
      <c r="I347" s="2">
        <f t="shared" si="30"/>
        <v>24.9</v>
      </c>
      <c r="K347" s="2">
        <f t="shared" si="31"/>
        <v>66.400000000000006</v>
      </c>
      <c r="L347" s="2">
        <f t="shared" si="32"/>
        <v>16.600000000000001</v>
      </c>
      <c r="N347" s="2">
        <f t="shared" si="33"/>
        <v>33.200000000000003</v>
      </c>
      <c r="O347" s="2">
        <f t="shared" si="34"/>
        <v>8.3000000000000007</v>
      </c>
    </row>
    <row r="348" spans="1:15" x14ac:dyDescent="0.25">
      <c r="A348">
        <v>710431436</v>
      </c>
      <c r="B348" t="s">
        <v>369</v>
      </c>
      <c r="C348">
        <v>7100</v>
      </c>
      <c r="D348">
        <v>306</v>
      </c>
      <c r="E348" s="2">
        <v>166</v>
      </c>
      <c r="F348" s="4">
        <v>87070</v>
      </c>
      <c r="H348" s="2">
        <f t="shared" si="35"/>
        <v>99.6</v>
      </c>
      <c r="I348" s="2">
        <f t="shared" si="30"/>
        <v>24.9</v>
      </c>
      <c r="K348" s="2">
        <f t="shared" si="31"/>
        <v>66.400000000000006</v>
      </c>
      <c r="L348" s="2">
        <f t="shared" si="32"/>
        <v>16.600000000000001</v>
      </c>
      <c r="N348" s="2">
        <f t="shared" si="33"/>
        <v>33.200000000000003</v>
      </c>
      <c r="O348" s="2">
        <f t="shared" si="34"/>
        <v>8.3000000000000007</v>
      </c>
    </row>
    <row r="349" spans="1:15" x14ac:dyDescent="0.25">
      <c r="A349">
        <v>710431437</v>
      </c>
      <c r="B349" t="s">
        <v>370</v>
      </c>
      <c r="C349">
        <v>7100</v>
      </c>
      <c r="D349">
        <v>306</v>
      </c>
      <c r="E349" s="2">
        <v>166</v>
      </c>
      <c r="F349" s="4">
        <v>87070</v>
      </c>
      <c r="H349" s="2">
        <f t="shared" si="35"/>
        <v>99.6</v>
      </c>
      <c r="I349" s="2">
        <f t="shared" si="30"/>
        <v>24.9</v>
      </c>
      <c r="K349" s="2">
        <f t="shared" si="31"/>
        <v>66.400000000000006</v>
      </c>
      <c r="L349" s="2">
        <f t="shared" si="32"/>
        <v>16.600000000000001</v>
      </c>
      <c r="N349" s="2">
        <f t="shared" si="33"/>
        <v>33.200000000000003</v>
      </c>
      <c r="O349" s="2">
        <f t="shared" si="34"/>
        <v>8.3000000000000007</v>
      </c>
    </row>
    <row r="350" spans="1:15" x14ac:dyDescent="0.25">
      <c r="A350">
        <v>710431438</v>
      </c>
      <c r="B350" t="s">
        <v>371</v>
      </c>
      <c r="C350">
        <v>7100</v>
      </c>
      <c r="D350">
        <v>306</v>
      </c>
      <c r="E350" s="2">
        <v>166</v>
      </c>
      <c r="F350" s="4">
        <v>87070</v>
      </c>
      <c r="H350" s="2">
        <f t="shared" si="35"/>
        <v>99.6</v>
      </c>
      <c r="I350" s="2">
        <f t="shared" si="30"/>
        <v>24.9</v>
      </c>
      <c r="K350" s="2">
        <f t="shared" si="31"/>
        <v>66.400000000000006</v>
      </c>
      <c r="L350" s="2">
        <f t="shared" si="32"/>
        <v>16.600000000000001</v>
      </c>
      <c r="N350" s="2">
        <f t="shared" si="33"/>
        <v>33.200000000000003</v>
      </c>
      <c r="O350" s="2">
        <f t="shared" si="34"/>
        <v>8.3000000000000007</v>
      </c>
    </row>
    <row r="351" spans="1:15" x14ac:dyDescent="0.25">
      <c r="A351">
        <v>710431439</v>
      </c>
      <c r="B351" t="s">
        <v>372</v>
      </c>
      <c r="C351">
        <v>7100</v>
      </c>
      <c r="D351">
        <v>306</v>
      </c>
      <c r="E351" s="2">
        <v>166</v>
      </c>
      <c r="F351" s="4">
        <v>87070</v>
      </c>
      <c r="H351" s="2">
        <f t="shared" si="35"/>
        <v>99.6</v>
      </c>
      <c r="I351" s="2">
        <f t="shared" si="30"/>
        <v>24.9</v>
      </c>
      <c r="K351" s="2">
        <f t="shared" si="31"/>
        <v>66.400000000000006</v>
      </c>
      <c r="L351" s="2">
        <f t="shared" si="32"/>
        <v>16.600000000000001</v>
      </c>
      <c r="N351" s="2">
        <f t="shared" si="33"/>
        <v>33.200000000000003</v>
      </c>
      <c r="O351" s="2">
        <f t="shared" si="34"/>
        <v>8.3000000000000007</v>
      </c>
    </row>
    <row r="352" spans="1:15" x14ac:dyDescent="0.25">
      <c r="A352">
        <v>710431440</v>
      </c>
      <c r="B352" t="s">
        <v>373</v>
      </c>
      <c r="C352">
        <v>7100</v>
      </c>
      <c r="D352">
        <v>306</v>
      </c>
      <c r="E352" s="2">
        <v>166</v>
      </c>
      <c r="F352" s="4">
        <v>87070</v>
      </c>
      <c r="H352" s="2">
        <f t="shared" si="35"/>
        <v>99.6</v>
      </c>
      <c r="I352" s="2">
        <f t="shared" si="30"/>
        <v>24.9</v>
      </c>
      <c r="K352" s="2">
        <f t="shared" si="31"/>
        <v>66.400000000000006</v>
      </c>
      <c r="L352" s="2">
        <f t="shared" si="32"/>
        <v>16.600000000000001</v>
      </c>
      <c r="N352" s="2">
        <f t="shared" si="33"/>
        <v>33.200000000000003</v>
      </c>
      <c r="O352" s="2">
        <f t="shared" si="34"/>
        <v>8.3000000000000007</v>
      </c>
    </row>
    <row r="353" spans="1:15" x14ac:dyDescent="0.25">
      <c r="A353">
        <v>710431441</v>
      </c>
      <c r="B353" t="s">
        <v>374</v>
      </c>
      <c r="C353">
        <v>7100</v>
      </c>
      <c r="D353">
        <v>306</v>
      </c>
      <c r="E353" s="2">
        <v>166</v>
      </c>
      <c r="F353" s="4">
        <v>87070</v>
      </c>
      <c r="H353" s="2">
        <f t="shared" si="35"/>
        <v>99.6</v>
      </c>
      <c r="I353" s="2">
        <f t="shared" si="30"/>
        <v>24.9</v>
      </c>
      <c r="K353" s="2">
        <f t="shared" si="31"/>
        <v>66.400000000000006</v>
      </c>
      <c r="L353" s="2">
        <f t="shared" si="32"/>
        <v>16.600000000000001</v>
      </c>
      <c r="N353" s="2">
        <f t="shared" si="33"/>
        <v>33.200000000000003</v>
      </c>
      <c r="O353" s="2">
        <f t="shared" si="34"/>
        <v>8.3000000000000007</v>
      </c>
    </row>
    <row r="354" spans="1:15" x14ac:dyDescent="0.25">
      <c r="A354">
        <v>710431442</v>
      </c>
      <c r="B354" t="s">
        <v>375</v>
      </c>
      <c r="C354">
        <v>7100</v>
      </c>
      <c r="D354">
        <v>306</v>
      </c>
      <c r="E354" s="2">
        <v>166</v>
      </c>
      <c r="F354" s="4">
        <v>87070</v>
      </c>
      <c r="H354" s="2">
        <f t="shared" si="35"/>
        <v>99.6</v>
      </c>
      <c r="I354" s="2">
        <f t="shared" si="30"/>
        <v>24.9</v>
      </c>
      <c r="K354" s="2">
        <f t="shared" si="31"/>
        <v>66.400000000000006</v>
      </c>
      <c r="L354" s="2">
        <f t="shared" si="32"/>
        <v>16.600000000000001</v>
      </c>
      <c r="N354" s="2">
        <f t="shared" si="33"/>
        <v>33.200000000000003</v>
      </c>
      <c r="O354" s="2">
        <f t="shared" si="34"/>
        <v>8.3000000000000007</v>
      </c>
    </row>
    <row r="355" spans="1:15" x14ac:dyDescent="0.25">
      <c r="A355">
        <v>710431443</v>
      </c>
      <c r="B355" t="s">
        <v>376</v>
      </c>
      <c r="C355">
        <v>7100</v>
      </c>
      <c r="D355">
        <v>306</v>
      </c>
      <c r="E355" s="2">
        <v>166</v>
      </c>
      <c r="F355" s="4">
        <v>87070</v>
      </c>
      <c r="H355" s="2">
        <f t="shared" si="35"/>
        <v>99.6</v>
      </c>
      <c r="I355" s="2">
        <f t="shared" si="30"/>
        <v>24.9</v>
      </c>
      <c r="K355" s="2">
        <f t="shared" si="31"/>
        <v>66.400000000000006</v>
      </c>
      <c r="L355" s="2">
        <f t="shared" si="32"/>
        <v>16.600000000000001</v>
      </c>
      <c r="N355" s="2">
        <f t="shared" si="33"/>
        <v>33.200000000000003</v>
      </c>
      <c r="O355" s="2">
        <f t="shared" si="34"/>
        <v>8.3000000000000007</v>
      </c>
    </row>
    <row r="356" spans="1:15" x14ac:dyDescent="0.25">
      <c r="A356">
        <v>710431444</v>
      </c>
      <c r="B356" t="s">
        <v>377</v>
      </c>
      <c r="C356">
        <v>7100</v>
      </c>
      <c r="D356">
        <v>306</v>
      </c>
      <c r="E356" s="2">
        <v>166</v>
      </c>
      <c r="F356" s="4">
        <v>87070</v>
      </c>
      <c r="H356" s="2">
        <f t="shared" si="35"/>
        <v>99.6</v>
      </c>
      <c r="I356" s="2">
        <f t="shared" si="30"/>
        <v>24.9</v>
      </c>
      <c r="K356" s="2">
        <f t="shared" si="31"/>
        <v>66.400000000000006</v>
      </c>
      <c r="L356" s="2">
        <f t="shared" si="32"/>
        <v>16.600000000000001</v>
      </c>
      <c r="N356" s="2">
        <f t="shared" si="33"/>
        <v>33.200000000000003</v>
      </c>
      <c r="O356" s="2">
        <f t="shared" si="34"/>
        <v>8.3000000000000007</v>
      </c>
    </row>
    <row r="357" spans="1:15" x14ac:dyDescent="0.25">
      <c r="A357">
        <v>710431445</v>
      </c>
      <c r="B357" t="s">
        <v>378</v>
      </c>
      <c r="C357">
        <v>7100</v>
      </c>
      <c r="D357">
        <v>306</v>
      </c>
      <c r="E357" s="2">
        <v>166</v>
      </c>
      <c r="F357" s="4">
        <v>87070</v>
      </c>
      <c r="H357" s="2">
        <f t="shared" si="35"/>
        <v>99.6</v>
      </c>
      <c r="I357" s="2">
        <f t="shared" si="30"/>
        <v>24.9</v>
      </c>
      <c r="K357" s="2">
        <f t="shared" si="31"/>
        <v>66.400000000000006</v>
      </c>
      <c r="L357" s="2">
        <f t="shared" si="32"/>
        <v>16.600000000000001</v>
      </c>
      <c r="N357" s="2">
        <f t="shared" si="33"/>
        <v>33.200000000000003</v>
      </c>
      <c r="O357" s="2">
        <f t="shared" si="34"/>
        <v>8.3000000000000007</v>
      </c>
    </row>
    <row r="358" spans="1:15" x14ac:dyDescent="0.25">
      <c r="A358">
        <v>710431446</v>
      </c>
      <c r="B358" t="s">
        <v>379</v>
      </c>
      <c r="C358">
        <v>7100</v>
      </c>
      <c r="D358">
        <v>306</v>
      </c>
      <c r="E358" s="2">
        <v>166</v>
      </c>
      <c r="F358" s="4">
        <v>87070</v>
      </c>
      <c r="H358" s="2">
        <f t="shared" si="35"/>
        <v>99.6</v>
      </c>
      <c r="I358" s="2">
        <f t="shared" si="30"/>
        <v>24.9</v>
      </c>
      <c r="K358" s="2">
        <f t="shared" si="31"/>
        <v>66.400000000000006</v>
      </c>
      <c r="L358" s="2">
        <f t="shared" si="32"/>
        <v>16.600000000000001</v>
      </c>
      <c r="N358" s="2">
        <f t="shared" si="33"/>
        <v>33.200000000000003</v>
      </c>
      <c r="O358" s="2">
        <f t="shared" si="34"/>
        <v>8.3000000000000007</v>
      </c>
    </row>
    <row r="359" spans="1:15" x14ac:dyDescent="0.25">
      <c r="A359">
        <v>710431447</v>
      </c>
      <c r="B359" t="s">
        <v>380</v>
      </c>
      <c r="C359">
        <v>7100</v>
      </c>
      <c r="D359">
        <v>306</v>
      </c>
      <c r="E359" s="2">
        <v>166</v>
      </c>
      <c r="F359" s="4">
        <v>87070</v>
      </c>
      <c r="H359" s="2">
        <f t="shared" si="35"/>
        <v>99.6</v>
      </c>
      <c r="I359" s="2">
        <f t="shared" si="30"/>
        <v>24.9</v>
      </c>
      <c r="K359" s="2">
        <f t="shared" si="31"/>
        <v>66.400000000000006</v>
      </c>
      <c r="L359" s="2">
        <f t="shared" si="32"/>
        <v>16.600000000000001</v>
      </c>
      <c r="N359" s="2">
        <f t="shared" si="33"/>
        <v>33.200000000000003</v>
      </c>
      <c r="O359" s="2">
        <f t="shared" si="34"/>
        <v>8.3000000000000007</v>
      </c>
    </row>
    <row r="360" spans="1:15" x14ac:dyDescent="0.25">
      <c r="A360">
        <v>710431448</v>
      </c>
      <c r="B360" t="s">
        <v>381</v>
      </c>
      <c r="C360">
        <v>7100</v>
      </c>
      <c r="D360">
        <v>306</v>
      </c>
      <c r="E360" s="2">
        <v>166</v>
      </c>
      <c r="F360" s="4">
        <v>87070</v>
      </c>
      <c r="H360" s="2">
        <f t="shared" si="35"/>
        <v>99.6</v>
      </c>
      <c r="I360" s="2">
        <f t="shared" si="30"/>
        <v>24.9</v>
      </c>
      <c r="K360" s="2">
        <f t="shared" si="31"/>
        <v>66.400000000000006</v>
      </c>
      <c r="L360" s="2">
        <f t="shared" si="32"/>
        <v>16.600000000000001</v>
      </c>
      <c r="N360" s="2">
        <f t="shared" si="33"/>
        <v>33.200000000000003</v>
      </c>
      <c r="O360" s="2">
        <f t="shared" si="34"/>
        <v>8.3000000000000007</v>
      </c>
    </row>
    <row r="361" spans="1:15" x14ac:dyDescent="0.25">
      <c r="A361">
        <v>710431449</v>
      </c>
      <c r="B361" t="s">
        <v>382</v>
      </c>
      <c r="C361">
        <v>7100</v>
      </c>
      <c r="D361">
        <v>306</v>
      </c>
      <c r="E361" s="2">
        <v>166</v>
      </c>
      <c r="F361" s="4">
        <v>87070</v>
      </c>
      <c r="H361" s="2">
        <f t="shared" si="35"/>
        <v>99.6</v>
      </c>
      <c r="I361" s="2">
        <f t="shared" si="30"/>
        <v>24.9</v>
      </c>
      <c r="K361" s="2">
        <f t="shared" si="31"/>
        <v>66.400000000000006</v>
      </c>
      <c r="L361" s="2">
        <f t="shared" si="32"/>
        <v>16.600000000000001</v>
      </c>
      <c r="N361" s="2">
        <f t="shared" si="33"/>
        <v>33.200000000000003</v>
      </c>
      <c r="O361" s="2">
        <f t="shared" si="34"/>
        <v>8.3000000000000007</v>
      </c>
    </row>
    <row r="362" spans="1:15" x14ac:dyDescent="0.25">
      <c r="A362">
        <v>710431450</v>
      </c>
      <c r="B362" t="s">
        <v>383</v>
      </c>
      <c r="C362">
        <v>7100</v>
      </c>
      <c r="D362">
        <v>306</v>
      </c>
      <c r="E362" s="2">
        <v>166</v>
      </c>
      <c r="F362" s="4">
        <v>87070</v>
      </c>
      <c r="H362" s="2">
        <f t="shared" si="35"/>
        <v>99.6</v>
      </c>
      <c r="I362" s="2">
        <f t="shared" si="30"/>
        <v>24.9</v>
      </c>
      <c r="K362" s="2">
        <f t="shared" si="31"/>
        <v>66.400000000000006</v>
      </c>
      <c r="L362" s="2">
        <f t="shared" si="32"/>
        <v>16.600000000000001</v>
      </c>
      <c r="N362" s="2">
        <f t="shared" si="33"/>
        <v>33.200000000000003</v>
      </c>
      <c r="O362" s="2">
        <f t="shared" si="34"/>
        <v>8.3000000000000007</v>
      </c>
    </row>
    <row r="363" spans="1:15" x14ac:dyDescent="0.25">
      <c r="A363">
        <v>710431451</v>
      </c>
      <c r="B363" t="s">
        <v>384</v>
      </c>
      <c r="C363">
        <v>7100</v>
      </c>
      <c r="D363">
        <v>306</v>
      </c>
      <c r="E363" s="2">
        <v>129</v>
      </c>
      <c r="F363" s="4">
        <v>87088</v>
      </c>
      <c r="H363" s="2">
        <f t="shared" si="35"/>
        <v>77.399999999999991</v>
      </c>
      <c r="I363" s="2">
        <f t="shared" si="30"/>
        <v>19.349999999999998</v>
      </c>
      <c r="K363" s="2">
        <f t="shared" si="31"/>
        <v>51.6</v>
      </c>
      <c r="L363" s="2">
        <f t="shared" si="32"/>
        <v>12.9</v>
      </c>
      <c r="N363" s="2">
        <f t="shared" si="33"/>
        <v>25.8</v>
      </c>
      <c r="O363" s="2">
        <f t="shared" si="34"/>
        <v>6.45</v>
      </c>
    </row>
    <row r="364" spans="1:15" x14ac:dyDescent="0.25">
      <c r="A364">
        <v>710431452</v>
      </c>
      <c r="B364" t="s">
        <v>385</v>
      </c>
      <c r="C364">
        <v>7100</v>
      </c>
      <c r="D364">
        <v>306</v>
      </c>
      <c r="E364" s="2">
        <v>129</v>
      </c>
      <c r="F364" s="4">
        <v>87088</v>
      </c>
      <c r="H364" s="2">
        <f t="shared" si="35"/>
        <v>77.399999999999991</v>
      </c>
      <c r="I364" s="2">
        <f t="shared" si="30"/>
        <v>19.349999999999998</v>
      </c>
      <c r="K364" s="2">
        <f t="shared" si="31"/>
        <v>51.6</v>
      </c>
      <c r="L364" s="2">
        <f t="shared" si="32"/>
        <v>12.9</v>
      </c>
      <c r="N364" s="2">
        <f t="shared" si="33"/>
        <v>25.8</v>
      </c>
      <c r="O364" s="2">
        <f t="shared" si="34"/>
        <v>6.45</v>
      </c>
    </row>
    <row r="365" spans="1:15" x14ac:dyDescent="0.25">
      <c r="A365">
        <v>710431453</v>
      </c>
      <c r="B365" t="s">
        <v>386</v>
      </c>
      <c r="C365">
        <v>7100</v>
      </c>
      <c r="D365">
        <v>306</v>
      </c>
      <c r="E365" s="2">
        <v>129</v>
      </c>
      <c r="F365" s="4">
        <v>87088</v>
      </c>
      <c r="H365" s="2">
        <f t="shared" si="35"/>
        <v>77.399999999999991</v>
      </c>
      <c r="I365" s="2">
        <f t="shared" si="30"/>
        <v>19.349999999999998</v>
      </c>
      <c r="K365" s="2">
        <f t="shared" si="31"/>
        <v>51.6</v>
      </c>
      <c r="L365" s="2">
        <f t="shared" si="32"/>
        <v>12.9</v>
      </c>
      <c r="N365" s="2">
        <f t="shared" si="33"/>
        <v>25.8</v>
      </c>
      <c r="O365" s="2">
        <f t="shared" si="34"/>
        <v>6.45</v>
      </c>
    </row>
    <row r="366" spans="1:15" x14ac:dyDescent="0.25">
      <c r="A366">
        <v>710431454</v>
      </c>
      <c r="B366" t="s">
        <v>387</v>
      </c>
      <c r="C366">
        <v>7100</v>
      </c>
      <c r="D366">
        <v>306</v>
      </c>
      <c r="E366" s="2">
        <v>129</v>
      </c>
      <c r="F366" s="4">
        <v>87088</v>
      </c>
      <c r="H366" s="2">
        <f t="shared" si="35"/>
        <v>77.399999999999991</v>
      </c>
      <c r="I366" s="2">
        <f t="shared" si="30"/>
        <v>19.349999999999998</v>
      </c>
      <c r="K366" s="2">
        <f t="shared" si="31"/>
        <v>51.6</v>
      </c>
      <c r="L366" s="2">
        <f t="shared" si="32"/>
        <v>12.9</v>
      </c>
      <c r="N366" s="2">
        <f t="shared" si="33"/>
        <v>25.8</v>
      </c>
      <c r="O366" s="2">
        <f t="shared" si="34"/>
        <v>6.45</v>
      </c>
    </row>
    <row r="367" spans="1:15" x14ac:dyDescent="0.25">
      <c r="A367">
        <v>710431456</v>
      </c>
      <c r="B367" t="s">
        <v>388</v>
      </c>
      <c r="C367">
        <v>7100</v>
      </c>
      <c r="D367">
        <v>306</v>
      </c>
      <c r="E367" s="2">
        <v>129</v>
      </c>
      <c r="F367" s="4">
        <v>87880</v>
      </c>
      <c r="H367" s="2">
        <f t="shared" si="35"/>
        <v>77.399999999999991</v>
      </c>
      <c r="I367" s="2">
        <f t="shared" si="30"/>
        <v>19.349999999999998</v>
      </c>
      <c r="K367" s="2">
        <f t="shared" si="31"/>
        <v>51.6</v>
      </c>
      <c r="L367" s="2">
        <f t="shared" si="32"/>
        <v>12.9</v>
      </c>
      <c r="N367" s="2">
        <f t="shared" si="33"/>
        <v>25.8</v>
      </c>
      <c r="O367" s="2">
        <f t="shared" si="34"/>
        <v>6.45</v>
      </c>
    </row>
    <row r="368" spans="1:15" x14ac:dyDescent="0.25">
      <c r="A368">
        <v>710431458</v>
      </c>
      <c r="B368" t="s">
        <v>389</v>
      </c>
      <c r="C368">
        <v>7100</v>
      </c>
      <c r="D368">
        <v>301</v>
      </c>
      <c r="E368" s="2">
        <v>332</v>
      </c>
      <c r="F368" s="4">
        <v>83518</v>
      </c>
      <c r="H368" s="2">
        <f t="shared" si="35"/>
        <v>199.2</v>
      </c>
      <c r="I368" s="2">
        <f t="shared" si="30"/>
        <v>49.8</v>
      </c>
      <c r="K368" s="2">
        <f t="shared" si="31"/>
        <v>132.80000000000001</v>
      </c>
      <c r="L368" s="2">
        <f t="shared" si="32"/>
        <v>33.200000000000003</v>
      </c>
      <c r="N368" s="2">
        <f t="shared" si="33"/>
        <v>66.400000000000006</v>
      </c>
      <c r="O368" s="2">
        <f t="shared" si="34"/>
        <v>16.600000000000001</v>
      </c>
    </row>
    <row r="369" spans="1:15" x14ac:dyDescent="0.25">
      <c r="A369">
        <v>710431459</v>
      </c>
      <c r="B369" t="s">
        <v>390</v>
      </c>
      <c r="C369">
        <v>7100</v>
      </c>
      <c r="D369">
        <v>302</v>
      </c>
      <c r="E369" s="2">
        <v>135</v>
      </c>
      <c r="F369" s="4">
        <v>86403</v>
      </c>
      <c r="H369" s="2">
        <f t="shared" si="35"/>
        <v>81</v>
      </c>
      <c r="I369" s="2">
        <f t="shared" si="30"/>
        <v>20.25</v>
      </c>
      <c r="K369" s="2">
        <f t="shared" si="31"/>
        <v>54</v>
      </c>
      <c r="L369" s="2">
        <f t="shared" si="32"/>
        <v>13.5</v>
      </c>
      <c r="N369" s="2">
        <f t="shared" si="33"/>
        <v>27</v>
      </c>
      <c r="O369" s="2">
        <f t="shared" si="34"/>
        <v>6.75</v>
      </c>
    </row>
    <row r="370" spans="1:15" x14ac:dyDescent="0.25">
      <c r="A370">
        <v>710431460</v>
      </c>
      <c r="B370" t="s">
        <v>391</v>
      </c>
      <c r="C370">
        <v>7100</v>
      </c>
      <c r="D370">
        <v>306</v>
      </c>
      <c r="E370" s="2">
        <v>96</v>
      </c>
      <c r="F370" s="4">
        <v>87081</v>
      </c>
      <c r="H370" s="2">
        <f t="shared" si="35"/>
        <v>57.599999999999994</v>
      </c>
      <c r="I370" s="2">
        <f t="shared" si="30"/>
        <v>14.399999999999999</v>
      </c>
      <c r="K370" s="2">
        <f t="shared" si="31"/>
        <v>38.400000000000006</v>
      </c>
      <c r="L370" s="2">
        <f t="shared" si="32"/>
        <v>9.6000000000000014</v>
      </c>
      <c r="N370" s="2">
        <f t="shared" si="33"/>
        <v>19.200000000000003</v>
      </c>
      <c r="O370" s="2">
        <f t="shared" si="34"/>
        <v>4.8000000000000007</v>
      </c>
    </row>
    <row r="371" spans="1:15" x14ac:dyDescent="0.25">
      <c r="A371">
        <v>710431465</v>
      </c>
      <c r="B371" t="s">
        <v>392</v>
      </c>
      <c r="C371">
        <v>7100</v>
      </c>
      <c r="D371">
        <v>306</v>
      </c>
      <c r="E371" s="2">
        <v>147</v>
      </c>
      <c r="F371" s="4">
        <v>87449</v>
      </c>
      <c r="H371" s="2">
        <f t="shared" si="35"/>
        <v>88.2</v>
      </c>
      <c r="I371" s="2">
        <f t="shared" si="30"/>
        <v>22.05</v>
      </c>
      <c r="K371" s="2">
        <f t="shared" si="31"/>
        <v>58.800000000000004</v>
      </c>
      <c r="L371" s="2">
        <f t="shared" si="32"/>
        <v>14.700000000000001</v>
      </c>
      <c r="N371" s="2">
        <f t="shared" si="33"/>
        <v>29.400000000000002</v>
      </c>
      <c r="O371" s="2">
        <f t="shared" si="34"/>
        <v>7.3500000000000005</v>
      </c>
    </row>
    <row r="372" spans="1:15" x14ac:dyDescent="0.25">
      <c r="A372">
        <v>710431466</v>
      </c>
      <c r="B372" t="s">
        <v>393</v>
      </c>
      <c r="C372">
        <v>7100</v>
      </c>
      <c r="D372">
        <v>306</v>
      </c>
      <c r="E372" s="2">
        <v>180</v>
      </c>
      <c r="F372" s="4">
        <v>87324</v>
      </c>
      <c r="H372" s="2">
        <f t="shared" si="35"/>
        <v>108</v>
      </c>
      <c r="I372" s="2">
        <f t="shared" si="30"/>
        <v>27</v>
      </c>
      <c r="K372" s="2">
        <f t="shared" si="31"/>
        <v>72</v>
      </c>
      <c r="L372" s="2">
        <f t="shared" si="32"/>
        <v>18</v>
      </c>
      <c r="N372" s="2">
        <f t="shared" si="33"/>
        <v>36</v>
      </c>
      <c r="O372" s="2">
        <f t="shared" si="34"/>
        <v>9</v>
      </c>
    </row>
    <row r="373" spans="1:15" x14ac:dyDescent="0.25">
      <c r="A373">
        <v>710431467</v>
      </c>
      <c r="B373" t="s">
        <v>394</v>
      </c>
      <c r="C373">
        <v>7100</v>
      </c>
      <c r="D373">
        <v>306</v>
      </c>
      <c r="E373" s="2">
        <v>180</v>
      </c>
      <c r="F373" s="4">
        <v>87324</v>
      </c>
      <c r="H373" s="2">
        <f t="shared" si="35"/>
        <v>108</v>
      </c>
      <c r="I373" s="2">
        <f t="shared" si="30"/>
        <v>27</v>
      </c>
      <c r="K373" s="2">
        <f t="shared" si="31"/>
        <v>72</v>
      </c>
      <c r="L373" s="2">
        <f t="shared" si="32"/>
        <v>18</v>
      </c>
      <c r="N373" s="2">
        <f t="shared" si="33"/>
        <v>36</v>
      </c>
      <c r="O373" s="2">
        <f t="shared" si="34"/>
        <v>9</v>
      </c>
    </row>
    <row r="374" spans="1:15" x14ac:dyDescent="0.25">
      <c r="A374">
        <v>710431468</v>
      </c>
      <c r="B374" t="s">
        <v>395</v>
      </c>
      <c r="C374">
        <v>7100</v>
      </c>
      <c r="D374">
        <v>301</v>
      </c>
      <c r="E374" s="2">
        <v>47</v>
      </c>
      <c r="F374" s="4">
        <v>82271</v>
      </c>
      <c r="H374" s="2">
        <f t="shared" si="35"/>
        <v>28.2</v>
      </c>
      <c r="I374" s="2">
        <f t="shared" si="30"/>
        <v>7.05</v>
      </c>
      <c r="K374" s="2">
        <f t="shared" si="31"/>
        <v>18.8</v>
      </c>
      <c r="L374" s="2">
        <f t="shared" si="32"/>
        <v>4.7</v>
      </c>
      <c r="N374" s="2">
        <f t="shared" si="33"/>
        <v>9.4</v>
      </c>
      <c r="O374" s="2">
        <f t="shared" si="34"/>
        <v>2.35</v>
      </c>
    </row>
    <row r="375" spans="1:15" x14ac:dyDescent="0.25">
      <c r="A375">
        <v>710431469</v>
      </c>
      <c r="B375" t="s">
        <v>396</v>
      </c>
      <c r="C375">
        <v>7100</v>
      </c>
      <c r="D375">
        <v>306</v>
      </c>
      <c r="E375" s="2">
        <v>137</v>
      </c>
      <c r="F375" s="4">
        <v>87184</v>
      </c>
      <c r="H375" s="2">
        <f t="shared" si="35"/>
        <v>82.2</v>
      </c>
      <c r="I375" s="2">
        <f t="shared" si="30"/>
        <v>20.55</v>
      </c>
      <c r="K375" s="2">
        <f t="shared" si="31"/>
        <v>54.800000000000004</v>
      </c>
      <c r="L375" s="2">
        <f t="shared" si="32"/>
        <v>13.700000000000001</v>
      </c>
      <c r="N375" s="2">
        <f t="shared" si="33"/>
        <v>27.400000000000002</v>
      </c>
      <c r="O375" s="2">
        <f t="shared" si="34"/>
        <v>6.8500000000000005</v>
      </c>
    </row>
    <row r="376" spans="1:15" x14ac:dyDescent="0.25">
      <c r="A376">
        <v>710431470</v>
      </c>
      <c r="B376" t="s">
        <v>397</v>
      </c>
      <c r="C376">
        <v>7100</v>
      </c>
      <c r="D376">
        <v>306</v>
      </c>
      <c r="E376" s="2">
        <v>302</v>
      </c>
      <c r="F376" s="4">
        <v>87103</v>
      </c>
      <c r="H376" s="2">
        <f t="shared" si="35"/>
        <v>181.2</v>
      </c>
      <c r="I376" s="2">
        <f t="shared" si="30"/>
        <v>45.3</v>
      </c>
      <c r="K376" s="2">
        <f t="shared" si="31"/>
        <v>120.80000000000001</v>
      </c>
      <c r="L376" s="2">
        <f t="shared" si="32"/>
        <v>30.200000000000003</v>
      </c>
      <c r="N376" s="2">
        <f t="shared" si="33"/>
        <v>60.400000000000006</v>
      </c>
      <c r="O376" s="2">
        <f t="shared" si="34"/>
        <v>15.100000000000001</v>
      </c>
    </row>
    <row r="377" spans="1:15" x14ac:dyDescent="0.25">
      <c r="A377">
        <v>710431471</v>
      </c>
      <c r="B377" t="s">
        <v>398</v>
      </c>
      <c r="C377">
        <v>7100</v>
      </c>
      <c r="D377">
        <v>306</v>
      </c>
      <c r="E377" s="2">
        <v>71</v>
      </c>
      <c r="F377" s="4">
        <v>87210</v>
      </c>
      <c r="H377" s="2">
        <f t="shared" si="35"/>
        <v>42.6</v>
      </c>
      <c r="I377" s="2">
        <f t="shared" si="30"/>
        <v>10.65</v>
      </c>
      <c r="K377" s="2">
        <f t="shared" si="31"/>
        <v>28.400000000000002</v>
      </c>
      <c r="L377" s="2">
        <f t="shared" si="32"/>
        <v>7.1000000000000005</v>
      </c>
      <c r="N377" s="2">
        <f t="shared" si="33"/>
        <v>14.200000000000001</v>
      </c>
      <c r="O377" s="2">
        <f t="shared" si="34"/>
        <v>3.5500000000000003</v>
      </c>
    </row>
    <row r="378" spans="1:15" x14ac:dyDescent="0.25">
      <c r="A378">
        <v>710431480</v>
      </c>
      <c r="B378" t="s">
        <v>399</v>
      </c>
      <c r="C378">
        <v>7100</v>
      </c>
      <c r="D378">
        <v>306</v>
      </c>
      <c r="E378" s="2">
        <v>108</v>
      </c>
      <c r="F378" s="4">
        <v>87077</v>
      </c>
      <c r="H378" s="2">
        <f t="shared" si="35"/>
        <v>64.8</v>
      </c>
      <c r="I378" s="2">
        <f t="shared" si="30"/>
        <v>16.2</v>
      </c>
      <c r="K378" s="2">
        <f t="shared" si="31"/>
        <v>43.2</v>
      </c>
      <c r="L378" s="2">
        <f t="shared" si="32"/>
        <v>10.8</v>
      </c>
      <c r="N378" s="2">
        <f t="shared" si="33"/>
        <v>21.6</v>
      </c>
      <c r="O378" s="2">
        <f t="shared" si="34"/>
        <v>5.4</v>
      </c>
    </row>
    <row r="379" spans="1:15" x14ac:dyDescent="0.25">
      <c r="A379">
        <v>710432000</v>
      </c>
      <c r="B379" t="s">
        <v>400</v>
      </c>
      <c r="C379">
        <v>7100</v>
      </c>
      <c r="D379">
        <v>301</v>
      </c>
      <c r="E379" s="2">
        <v>49</v>
      </c>
      <c r="F379" s="4">
        <v>82270</v>
      </c>
      <c r="H379" s="2">
        <f t="shared" si="35"/>
        <v>29.4</v>
      </c>
      <c r="I379" s="2">
        <f t="shared" si="30"/>
        <v>7.35</v>
      </c>
      <c r="K379" s="2">
        <f t="shared" si="31"/>
        <v>19.600000000000001</v>
      </c>
      <c r="L379" s="2">
        <f t="shared" si="32"/>
        <v>4.9000000000000004</v>
      </c>
      <c r="N379" s="2">
        <f t="shared" si="33"/>
        <v>9.8000000000000007</v>
      </c>
      <c r="O379" s="2">
        <f t="shared" si="34"/>
        <v>2.4500000000000002</v>
      </c>
    </row>
    <row r="380" spans="1:15" x14ac:dyDescent="0.25">
      <c r="A380">
        <v>710432140</v>
      </c>
      <c r="B380" t="s">
        <v>401</v>
      </c>
      <c r="C380">
        <v>7100</v>
      </c>
      <c r="D380">
        <v>306</v>
      </c>
      <c r="E380" s="2">
        <v>129</v>
      </c>
      <c r="F380" s="4">
        <v>87088</v>
      </c>
      <c r="H380" s="2">
        <f t="shared" si="35"/>
        <v>77.399999999999991</v>
      </c>
      <c r="I380" s="2">
        <f t="shared" si="30"/>
        <v>19.349999999999998</v>
      </c>
      <c r="K380" s="2">
        <f t="shared" si="31"/>
        <v>51.6</v>
      </c>
      <c r="L380" s="2">
        <f t="shared" si="32"/>
        <v>12.9</v>
      </c>
      <c r="N380" s="2">
        <f t="shared" si="33"/>
        <v>25.8</v>
      </c>
      <c r="O380" s="2">
        <f t="shared" si="34"/>
        <v>6.45</v>
      </c>
    </row>
    <row r="381" spans="1:15" x14ac:dyDescent="0.25">
      <c r="A381">
        <v>710432141</v>
      </c>
      <c r="B381" t="s">
        <v>402</v>
      </c>
      <c r="C381">
        <v>7100</v>
      </c>
      <c r="D381">
        <v>306</v>
      </c>
      <c r="E381" s="2">
        <v>119</v>
      </c>
      <c r="F381" s="4">
        <v>87076</v>
      </c>
      <c r="H381" s="2">
        <f t="shared" si="35"/>
        <v>71.399999999999991</v>
      </c>
      <c r="I381" s="2">
        <f t="shared" si="30"/>
        <v>17.849999999999998</v>
      </c>
      <c r="K381" s="2">
        <f t="shared" si="31"/>
        <v>47.6</v>
      </c>
      <c r="L381" s="2">
        <f t="shared" si="32"/>
        <v>11.9</v>
      </c>
      <c r="N381" s="2">
        <f t="shared" si="33"/>
        <v>23.8</v>
      </c>
      <c r="O381" s="2">
        <f t="shared" si="34"/>
        <v>5.95</v>
      </c>
    </row>
    <row r="382" spans="1:15" x14ac:dyDescent="0.25">
      <c r="A382">
        <v>710520000</v>
      </c>
      <c r="B382" t="s">
        <v>403</v>
      </c>
      <c r="C382">
        <v>7100</v>
      </c>
      <c r="D382">
        <v>300</v>
      </c>
      <c r="E382" s="2">
        <v>0</v>
      </c>
      <c r="H382" s="2">
        <f t="shared" si="35"/>
        <v>0</v>
      </c>
      <c r="I382" s="2">
        <f t="shared" si="30"/>
        <v>0</v>
      </c>
      <c r="K382" s="2">
        <f t="shared" si="31"/>
        <v>0</v>
      </c>
      <c r="L382" s="2">
        <f t="shared" si="32"/>
        <v>0</v>
      </c>
      <c r="N382" s="2">
        <f t="shared" si="33"/>
        <v>0</v>
      </c>
      <c r="O382" s="2">
        <f t="shared" si="34"/>
        <v>0</v>
      </c>
    </row>
    <row r="383" spans="1:15" x14ac:dyDescent="0.25">
      <c r="A383">
        <v>710520002</v>
      </c>
      <c r="B383" t="s">
        <v>404</v>
      </c>
      <c r="C383">
        <v>7100</v>
      </c>
      <c r="D383">
        <v>309</v>
      </c>
      <c r="E383" s="2">
        <v>63</v>
      </c>
      <c r="F383" s="4">
        <v>89321</v>
      </c>
      <c r="H383" s="2">
        <f t="shared" si="35"/>
        <v>37.799999999999997</v>
      </c>
      <c r="I383" s="2">
        <f t="shared" si="30"/>
        <v>9.4499999999999993</v>
      </c>
      <c r="K383" s="2">
        <f t="shared" si="31"/>
        <v>25.200000000000003</v>
      </c>
      <c r="L383" s="2">
        <f t="shared" si="32"/>
        <v>6.3000000000000007</v>
      </c>
      <c r="N383" s="2">
        <f t="shared" si="33"/>
        <v>12.600000000000001</v>
      </c>
      <c r="O383" s="2">
        <f t="shared" si="34"/>
        <v>3.1500000000000004</v>
      </c>
    </row>
    <row r="384" spans="1:15" x14ac:dyDescent="0.25">
      <c r="A384">
        <v>710520505</v>
      </c>
      <c r="B384" t="s">
        <v>405</v>
      </c>
      <c r="C384">
        <v>7100</v>
      </c>
      <c r="D384">
        <v>305</v>
      </c>
      <c r="E384" s="2">
        <v>108</v>
      </c>
      <c r="F384" s="4">
        <v>85045</v>
      </c>
      <c r="H384" s="2">
        <f t="shared" si="35"/>
        <v>64.8</v>
      </c>
      <c r="I384" s="2">
        <f t="shared" si="30"/>
        <v>16.2</v>
      </c>
      <c r="K384" s="2">
        <f t="shared" si="31"/>
        <v>43.2</v>
      </c>
      <c r="L384" s="2">
        <f t="shared" si="32"/>
        <v>10.8</v>
      </c>
      <c r="N384" s="2">
        <f t="shared" si="33"/>
        <v>21.6</v>
      </c>
      <c r="O384" s="2">
        <f t="shared" si="34"/>
        <v>5.4</v>
      </c>
    </row>
    <row r="385" spans="1:15" x14ac:dyDescent="0.25">
      <c r="A385">
        <v>710520506</v>
      </c>
      <c r="B385" t="s">
        <v>406</v>
      </c>
      <c r="C385">
        <v>7100</v>
      </c>
      <c r="D385">
        <v>305</v>
      </c>
      <c r="E385" s="2">
        <v>62</v>
      </c>
      <c r="F385" s="4">
        <v>85007</v>
      </c>
      <c r="H385" s="2">
        <f t="shared" si="35"/>
        <v>37.199999999999996</v>
      </c>
      <c r="I385" s="2">
        <f t="shared" si="30"/>
        <v>9.2999999999999989</v>
      </c>
      <c r="K385" s="2">
        <f t="shared" si="31"/>
        <v>24.8</v>
      </c>
      <c r="L385" s="2">
        <f t="shared" si="32"/>
        <v>6.2</v>
      </c>
      <c r="N385" s="2">
        <f t="shared" si="33"/>
        <v>12.4</v>
      </c>
      <c r="O385" s="2">
        <f t="shared" si="34"/>
        <v>3.1</v>
      </c>
    </row>
    <row r="386" spans="1:15" x14ac:dyDescent="0.25">
      <c r="A386">
        <v>710520507</v>
      </c>
      <c r="B386" t="s">
        <v>407</v>
      </c>
      <c r="C386">
        <v>7100</v>
      </c>
      <c r="D386">
        <v>305</v>
      </c>
      <c r="E386" s="2">
        <v>109</v>
      </c>
      <c r="F386" s="4">
        <v>85027</v>
      </c>
      <c r="H386" s="2">
        <f t="shared" si="35"/>
        <v>65.399999999999991</v>
      </c>
      <c r="I386" s="2">
        <f t="shared" si="30"/>
        <v>16.349999999999998</v>
      </c>
      <c r="K386" s="2">
        <f t="shared" si="31"/>
        <v>43.6</v>
      </c>
      <c r="L386" s="2">
        <f t="shared" si="32"/>
        <v>10.9</v>
      </c>
      <c r="N386" s="2">
        <f t="shared" si="33"/>
        <v>21.8</v>
      </c>
      <c r="O386" s="2">
        <f t="shared" si="34"/>
        <v>5.45</v>
      </c>
    </row>
    <row r="387" spans="1:15" x14ac:dyDescent="0.25">
      <c r="A387">
        <v>710520510</v>
      </c>
      <c r="B387" t="s">
        <v>408</v>
      </c>
      <c r="C387">
        <v>7100</v>
      </c>
      <c r="D387">
        <v>309</v>
      </c>
      <c r="E387" s="2">
        <v>137</v>
      </c>
      <c r="F387" s="4">
        <v>89051</v>
      </c>
      <c r="H387" s="2">
        <f t="shared" si="35"/>
        <v>82.2</v>
      </c>
      <c r="I387" s="2">
        <f t="shared" si="30"/>
        <v>20.55</v>
      </c>
      <c r="K387" s="2">
        <f t="shared" si="31"/>
        <v>54.800000000000004</v>
      </c>
      <c r="L387" s="2">
        <f t="shared" si="32"/>
        <v>13.700000000000001</v>
      </c>
      <c r="N387" s="2">
        <f t="shared" si="33"/>
        <v>27.400000000000002</v>
      </c>
      <c r="O387" s="2">
        <f t="shared" si="34"/>
        <v>6.8500000000000005</v>
      </c>
    </row>
    <row r="388" spans="1:15" x14ac:dyDescent="0.25">
      <c r="A388">
        <v>710520517</v>
      </c>
      <c r="B388" t="s">
        <v>409</v>
      </c>
      <c r="C388">
        <v>7100</v>
      </c>
      <c r="D388">
        <v>309</v>
      </c>
      <c r="E388" s="2">
        <v>137</v>
      </c>
      <c r="F388" s="4">
        <v>89051</v>
      </c>
      <c r="H388" s="2">
        <f t="shared" si="35"/>
        <v>82.2</v>
      </c>
      <c r="I388" s="2">
        <f t="shared" si="30"/>
        <v>20.55</v>
      </c>
      <c r="K388" s="2">
        <f t="shared" si="31"/>
        <v>54.800000000000004</v>
      </c>
      <c r="L388" s="2">
        <f t="shared" si="32"/>
        <v>13.700000000000001</v>
      </c>
      <c r="N388" s="2">
        <f t="shared" si="33"/>
        <v>27.400000000000002</v>
      </c>
      <c r="O388" s="2">
        <f t="shared" si="34"/>
        <v>6.8500000000000005</v>
      </c>
    </row>
    <row r="389" spans="1:15" x14ac:dyDescent="0.25">
      <c r="A389">
        <v>710520520</v>
      </c>
      <c r="B389" t="s">
        <v>410</v>
      </c>
      <c r="C389">
        <v>7100</v>
      </c>
      <c r="D389">
        <v>305</v>
      </c>
      <c r="E389" s="2">
        <v>55</v>
      </c>
      <c r="F389" s="4">
        <v>85014</v>
      </c>
      <c r="H389" s="2">
        <f t="shared" si="35"/>
        <v>33</v>
      </c>
      <c r="I389" s="2">
        <f t="shared" ref="I389:I452" si="36">H389*0.25</f>
        <v>8.25</v>
      </c>
      <c r="K389" s="2">
        <f t="shared" ref="K389:K452" si="37">E389*0.4</f>
        <v>22</v>
      </c>
      <c r="L389" s="2">
        <f t="shared" ref="L389:L452" si="38">K389*0.25</f>
        <v>5.5</v>
      </c>
      <c r="N389" s="2">
        <f t="shared" ref="N389:N452" si="39">E389*0.2</f>
        <v>11</v>
      </c>
      <c r="O389" s="2">
        <f t="shared" ref="O389:O452" si="40">N389*0.25</f>
        <v>2.75</v>
      </c>
    </row>
    <row r="390" spans="1:15" x14ac:dyDescent="0.25">
      <c r="A390">
        <v>710520522</v>
      </c>
      <c r="B390" t="s">
        <v>411</v>
      </c>
      <c r="C390">
        <v>7100</v>
      </c>
      <c r="D390">
        <v>305</v>
      </c>
      <c r="E390" s="2">
        <v>53</v>
      </c>
      <c r="F390" s="4">
        <v>85651</v>
      </c>
      <c r="H390" s="2">
        <f t="shared" ref="H390:H453" si="41">E390*0.6</f>
        <v>31.799999999999997</v>
      </c>
      <c r="I390" s="2">
        <f t="shared" si="36"/>
        <v>7.9499999999999993</v>
      </c>
      <c r="K390" s="2">
        <f t="shared" si="37"/>
        <v>21.200000000000003</v>
      </c>
      <c r="L390" s="2">
        <f t="shared" si="38"/>
        <v>5.3000000000000007</v>
      </c>
      <c r="N390" s="2">
        <f t="shared" si="39"/>
        <v>10.600000000000001</v>
      </c>
      <c r="O390" s="2">
        <f t="shared" si="40"/>
        <v>2.6500000000000004</v>
      </c>
    </row>
    <row r="391" spans="1:15" x14ac:dyDescent="0.25">
      <c r="A391">
        <v>710520523</v>
      </c>
      <c r="B391" t="s">
        <v>412</v>
      </c>
      <c r="C391">
        <v>7100</v>
      </c>
      <c r="D391">
        <v>305</v>
      </c>
      <c r="E391" s="2">
        <v>122</v>
      </c>
      <c r="F391" s="4">
        <v>85660</v>
      </c>
      <c r="H391" s="2">
        <f t="shared" si="41"/>
        <v>73.2</v>
      </c>
      <c r="I391" s="2">
        <f t="shared" si="36"/>
        <v>18.3</v>
      </c>
      <c r="K391" s="2">
        <f t="shared" si="37"/>
        <v>48.800000000000004</v>
      </c>
      <c r="L391" s="2">
        <f t="shared" si="38"/>
        <v>12.200000000000001</v>
      </c>
      <c r="N391" s="2">
        <f t="shared" si="39"/>
        <v>24.400000000000002</v>
      </c>
      <c r="O391" s="2">
        <f t="shared" si="40"/>
        <v>6.1000000000000005</v>
      </c>
    </row>
    <row r="392" spans="1:15" x14ac:dyDescent="0.25">
      <c r="A392">
        <v>710520525</v>
      </c>
      <c r="B392" t="s">
        <v>413</v>
      </c>
      <c r="C392">
        <v>7100</v>
      </c>
      <c r="D392">
        <v>305</v>
      </c>
      <c r="E392" s="2">
        <v>162</v>
      </c>
      <c r="F392" s="4">
        <v>85610</v>
      </c>
      <c r="H392" s="2">
        <f t="shared" si="41"/>
        <v>97.2</v>
      </c>
      <c r="I392" s="2">
        <f t="shared" si="36"/>
        <v>24.3</v>
      </c>
      <c r="K392" s="2">
        <f t="shared" si="37"/>
        <v>64.8</v>
      </c>
      <c r="L392" s="2">
        <f t="shared" si="38"/>
        <v>16.2</v>
      </c>
      <c r="N392" s="2">
        <f t="shared" si="39"/>
        <v>32.4</v>
      </c>
      <c r="O392" s="2">
        <f t="shared" si="40"/>
        <v>8.1</v>
      </c>
    </row>
    <row r="393" spans="1:15" x14ac:dyDescent="0.25">
      <c r="A393">
        <v>710520526</v>
      </c>
      <c r="B393" t="s">
        <v>414</v>
      </c>
      <c r="C393">
        <v>7100</v>
      </c>
      <c r="D393">
        <v>305</v>
      </c>
      <c r="E393" s="2">
        <v>104</v>
      </c>
      <c r="F393" s="4">
        <v>85730</v>
      </c>
      <c r="H393" s="2">
        <f t="shared" si="41"/>
        <v>62.4</v>
      </c>
      <c r="I393" s="2">
        <f t="shared" si="36"/>
        <v>15.6</v>
      </c>
      <c r="K393" s="2">
        <f t="shared" si="37"/>
        <v>41.6</v>
      </c>
      <c r="L393" s="2">
        <f t="shared" si="38"/>
        <v>10.4</v>
      </c>
      <c r="N393" s="2">
        <f t="shared" si="39"/>
        <v>20.8</v>
      </c>
      <c r="O393" s="2">
        <f t="shared" si="40"/>
        <v>5.2</v>
      </c>
    </row>
    <row r="394" spans="1:15" x14ac:dyDescent="0.25">
      <c r="A394">
        <v>710520528</v>
      </c>
      <c r="B394" t="s">
        <v>415</v>
      </c>
      <c r="C394">
        <v>7100</v>
      </c>
      <c r="D394">
        <v>305</v>
      </c>
      <c r="E394" s="2">
        <v>55</v>
      </c>
      <c r="F394" s="4">
        <v>85048</v>
      </c>
      <c r="H394" s="2">
        <f t="shared" si="41"/>
        <v>33</v>
      </c>
      <c r="I394" s="2">
        <f t="shared" si="36"/>
        <v>8.25</v>
      </c>
      <c r="K394" s="2">
        <f t="shared" si="37"/>
        <v>22</v>
      </c>
      <c r="L394" s="2">
        <f t="shared" si="38"/>
        <v>5.5</v>
      </c>
      <c r="N394" s="2">
        <f t="shared" si="39"/>
        <v>11</v>
      </c>
      <c r="O394" s="2">
        <f t="shared" si="40"/>
        <v>2.75</v>
      </c>
    </row>
    <row r="395" spans="1:15" x14ac:dyDescent="0.25">
      <c r="A395">
        <v>710520530</v>
      </c>
      <c r="B395" t="s">
        <v>416</v>
      </c>
      <c r="C395">
        <v>7100</v>
      </c>
      <c r="D395">
        <v>305</v>
      </c>
      <c r="E395" s="2">
        <v>55</v>
      </c>
      <c r="F395" s="4">
        <v>85014</v>
      </c>
      <c r="H395" s="2">
        <f t="shared" si="41"/>
        <v>33</v>
      </c>
      <c r="I395" s="2">
        <f t="shared" si="36"/>
        <v>8.25</v>
      </c>
      <c r="K395" s="2">
        <f t="shared" si="37"/>
        <v>22</v>
      </c>
      <c r="L395" s="2">
        <f t="shared" si="38"/>
        <v>5.5</v>
      </c>
      <c r="N395" s="2">
        <f t="shared" si="39"/>
        <v>11</v>
      </c>
      <c r="O395" s="2">
        <f t="shared" si="40"/>
        <v>2.75</v>
      </c>
    </row>
    <row r="396" spans="1:15" x14ac:dyDescent="0.25">
      <c r="A396">
        <v>710520533</v>
      </c>
      <c r="B396" t="s">
        <v>417</v>
      </c>
      <c r="C396">
        <v>7100</v>
      </c>
      <c r="D396">
        <v>305</v>
      </c>
      <c r="E396" s="2">
        <v>88</v>
      </c>
      <c r="F396" s="4">
        <v>85049</v>
      </c>
      <c r="H396" s="2">
        <f t="shared" si="41"/>
        <v>52.8</v>
      </c>
      <c r="I396" s="2">
        <f t="shared" si="36"/>
        <v>13.2</v>
      </c>
      <c r="K396" s="2">
        <f t="shared" si="37"/>
        <v>35.200000000000003</v>
      </c>
      <c r="L396" s="2">
        <f t="shared" si="38"/>
        <v>8.8000000000000007</v>
      </c>
      <c r="N396" s="2">
        <f t="shared" si="39"/>
        <v>17.600000000000001</v>
      </c>
      <c r="O396" s="2">
        <f t="shared" si="40"/>
        <v>4.4000000000000004</v>
      </c>
    </row>
    <row r="397" spans="1:15" x14ac:dyDescent="0.25">
      <c r="A397">
        <v>710520536</v>
      </c>
      <c r="B397" t="s">
        <v>418</v>
      </c>
      <c r="C397">
        <v>7100</v>
      </c>
      <c r="D397">
        <v>305</v>
      </c>
      <c r="E397" s="2">
        <v>122</v>
      </c>
      <c r="F397" s="4">
        <v>85002</v>
      </c>
      <c r="H397" s="2">
        <f t="shared" si="41"/>
        <v>73.2</v>
      </c>
      <c r="I397" s="2">
        <f t="shared" si="36"/>
        <v>18.3</v>
      </c>
      <c r="K397" s="2">
        <f t="shared" si="37"/>
        <v>48.800000000000004</v>
      </c>
      <c r="L397" s="2">
        <f t="shared" si="38"/>
        <v>12.200000000000001</v>
      </c>
      <c r="N397" s="2">
        <f t="shared" si="39"/>
        <v>24.400000000000002</v>
      </c>
      <c r="O397" s="2">
        <f t="shared" si="40"/>
        <v>6.1000000000000005</v>
      </c>
    </row>
    <row r="398" spans="1:15" x14ac:dyDescent="0.25">
      <c r="A398">
        <v>710520537</v>
      </c>
      <c r="B398" t="s">
        <v>419</v>
      </c>
      <c r="C398">
        <v>7100</v>
      </c>
      <c r="D398">
        <v>305</v>
      </c>
      <c r="E398" s="2">
        <v>129</v>
      </c>
      <c r="F398" s="4">
        <v>85025</v>
      </c>
      <c r="H398" s="2">
        <f t="shared" si="41"/>
        <v>77.399999999999991</v>
      </c>
      <c r="I398" s="2">
        <f t="shared" si="36"/>
        <v>19.349999999999998</v>
      </c>
      <c r="K398" s="2">
        <f t="shared" si="37"/>
        <v>51.6</v>
      </c>
      <c r="L398" s="2">
        <f t="shared" si="38"/>
        <v>12.9</v>
      </c>
      <c r="N398" s="2">
        <f t="shared" si="39"/>
        <v>25.8</v>
      </c>
      <c r="O398" s="2">
        <f t="shared" si="40"/>
        <v>6.45</v>
      </c>
    </row>
    <row r="399" spans="1:15" x14ac:dyDescent="0.25">
      <c r="A399">
        <v>710520538</v>
      </c>
      <c r="B399" t="s">
        <v>420</v>
      </c>
      <c r="C399">
        <v>7100</v>
      </c>
      <c r="D399">
        <v>305</v>
      </c>
      <c r="E399" s="2">
        <v>55</v>
      </c>
      <c r="F399" s="4">
        <v>85048</v>
      </c>
      <c r="H399" s="2">
        <f t="shared" si="41"/>
        <v>33</v>
      </c>
      <c r="I399" s="2">
        <f t="shared" si="36"/>
        <v>8.25</v>
      </c>
      <c r="K399" s="2">
        <f t="shared" si="37"/>
        <v>22</v>
      </c>
      <c r="L399" s="2">
        <f t="shared" si="38"/>
        <v>5.5</v>
      </c>
      <c r="N399" s="2">
        <f t="shared" si="39"/>
        <v>11</v>
      </c>
      <c r="O399" s="2">
        <f t="shared" si="40"/>
        <v>2.75</v>
      </c>
    </row>
    <row r="400" spans="1:15" x14ac:dyDescent="0.25">
      <c r="A400">
        <v>710520539</v>
      </c>
      <c r="B400" t="s">
        <v>421</v>
      </c>
      <c r="C400">
        <v>7100</v>
      </c>
      <c r="D400">
        <v>302</v>
      </c>
      <c r="E400" s="2">
        <v>135</v>
      </c>
      <c r="F400" s="4">
        <v>86038</v>
      </c>
      <c r="H400" s="2">
        <f t="shared" si="41"/>
        <v>81</v>
      </c>
      <c r="I400" s="2">
        <f t="shared" si="36"/>
        <v>20.25</v>
      </c>
      <c r="K400" s="2">
        <f t="shared" si="37"/>
        <v>54</v>
      </c>
      <c r="L400" s="2">
        <f t="shared" si="38"/>
        <v>13.5</v>
      </c>
      <c r="N400" s="2">
        <f t="shared" si="39"/>
        <v>27</v>
      </c>
      <c r="O400" s="2">
        <f t="shared" si="40"/>
        <v>6.75</v>
      </c>
    </row>
    <row r="401" spans="1:15" x14ac:dyDescent="0.25">
      <c r="A401">
        <v>710520541</v>
      </c>
      <c r="B401" t="s">
        <v>422</v>
      </c>
      <c r="C401">
        <v>7100</v>
      </c>
      <c r="D401">
        <v>306</v>
      </c>
      <c r="E401" s="2">
        <v>44</v>
      </c>
      <c r="F401" s="4">
        <v>87207</v>
      </c>
      <c r="H401" s="2">
        <f t="shared" si="41"/>
        <v>26.4</v>
      </c>
      <c r="I401" s="2">
        <f t="shared" si="36"/>
        <v>6.6</v>
      </c>
      <c r="K401" s="2">
        <f t="shared" si="37"/>
        <v>17.600000000000001</v>
      </c>
      <c r="L401" s="2">
        <f t="shared" si="38"/>
        <v>4.4000000000000004</v>
      </c>
      <c r="N401" s="2">
        <f t="shared" si="39"/>
        <v>8.8000000000000007</v>
      </c>
      <c r="O401" s="2">
        <f t="shared" si="40"/>
        <v>2.2000000000000002</v>
      </c>
    </row>
    <row r="402" spans="1:15" x14ac:dyDescent="0.25">
      <c r="A402">
        <v>710520542</v>
      </c>
      <c r="B402" t="s">
        <v>423</v>
      </c>
      <c r="C402">
        <v>7100</v>
      </c>
      <c r="D402">
        <v>306</v>
      </c>
      <c r="E402" s="2">
        <v>61</v>
      </c>
      <c r="F402" s="4">
        <v>87205</v>
      </c>
      <c r="H402" s="2">
        <f t="shared" si="41"/>
        <v>36.6</v>
      </c>
      <c r="I402" s="2">
        <f t="shared" si="36"/>
        <v>9.15</v>
      </c>
      <c r="K402" s="2">
        <f t="shared" si="37"/>
        <v>24.400000000000002</v>
      </c>
      <c r="L402" s="2">
        <f t="shared" si="38"/>
        <v>6.1000000000000005</v>
      </c>
      <c r="N402" s="2">
        <f t="shared" si="39"/>
        <v>12.200000000000001</v>
      </c>
      <c r="O402" s="2">
        <f t="shared" si="40"/>
        <v>3.0500000000000003</v>
      </c>
    </row>
    <row r="403" spans="1:15" x14ac:dyDescent="0.25">
      <c r="A403">
        <v>710520543</v>
      </c>
      <c r="B403" t="s">
        <v>424</v>
      </c>
      <c r="C403">
        <v>7100</v>
      </c>
      <c r="D403">
        <v>305</v>
      </c>
      <c r="E403" s="2">
        <v>67</v>
      </c>
      <c r="F403" s="4">
        <v>85611</v>
      </c>
      <c r="H403" s="2">
        <f t="shared" si="41"/>
        <v>40.199999999999996</v>
      </c>
      <c r="I403" s="2">
        <f t="shared" si="36"/>
        <v>10.049999999999999</v>
      </c>
      <c r="K403" s="2">
        <f t="shared" si="37"/>
        <v>26.8</v>
      </c>
      <c r="L403" s="2">
        <f t="shared" si="38"/>
        <v>6.7</v>
      </c>
      <c r="N403" s="2">
        <f t="shared" si="39"/>
        <v>13.4</v>
      </c>
      <c r="O403" s="2">
        <f t="shared" si="40"/>
        <v>3.35</v>
      </c>
    </row>
    <row r="404" spans="1:15" x14ac:dyDescent="0.25">
      <c r="A404">
        <v>710520544</v>
      </c>
      <c r="B404" t="s">
        <v>425</v>
      </c>
      <c r="C404">
        <v>7100</v>
      </c>
      <c r="D404">
        <v>305</v>
      </c>
      <c r="E404" s="2">
        <v>85</v>
      </c>
      <c r="F404" s="4">
        <v>85732</v>
      </c>
      <c r="H404" s="2">
        <f t="shared" si="41"/>
        <v>51</v>
      </c>
      <c r="I404" s="2">
        <f t="shared" si="36"/>
        <v>12.75</v>
      </c>
      <c r="K404" s="2">
        <f t="shared" si="37"/>
        <v>34</v>
      </c>
      <c r="L404" s="2">
        <f t="shared" si="38"/>
        <v>8.5</v>
      </c>
      <c r="N404" s="2">
        <f t="shared" si="39"/>
        <v>17</v>
      </c>
      <c r="O404" s="2">
        <f t="shared" si="40"/>
        <v>4.25</v>
      </c>
    </row>
    <row r="405" spans="1:15" x14ac:dyDescent="0.25">
      <c r="A405">
        <v>710520551</v>
      </c>
      <c r="B405" t="s">
        <v>426</v>
      </c>
      <c r="C405">
        <v>7100</v>
      </c>
      <c r="D405">
        <v>307</v>
      </c>
      <c r="E405" s="2">
        <v>53</v>
      </c>
      <c r="F405" s="4">
        <v>81003</v>
      </c>
      <c r="H405" s="2">
        <f t="shared" si="41"/>
        <v>31.799999999999997</v>
      </c>
      <c r="I405" s="2">
        <f t="shared" si="36"/>
        <v>7.9499999999999993</v>
      </c>
      <c r="K405" s="2">
        <f t="shared" si="37"/>
        <v>21.200000000000003</v>
      </c>
      <c r="L405" s="2">
        <f t="shared" si="38"/>
        <v>5.3000000000000007</v>
      </c>
      <c r="N405" s="2">
        <f t="shared" si="39"/>
        <v>10.600000000000001</v>
      </c>
      <c r="O405" s="2">
        <f t="shared" si="40"/>
        <v>2.6500000000000004</v>
      </c>
    </row>
    <row r="406" spans="1:15" x14ac:dyDescent="0.25">
      <c r="A406">
        <v>710520552</v>
      </c>
      <c r="B406" t="s">
        <v>427</v>
      </c>
      <c r="C406">
        <v>7100</v>
      </c>
      <c r="D406">
        <v>307</v>
      </c>
      <c r="E406" s="2">
        <v>53</v>
      </c>
      <c r="F406" s="4">
        <v>81003</v>
      </c>
      <c r="H406" s="2">
        <f t="shared" si="41"/>
        <v>31.799999999999997</v>
      </c>
      <c r="I406" s="2">
        <f t="shared" si="36"/>
        <v>7.9499999999999993</v>
      </c>
      <c r="K406" s="2">
        <f t="shared" si="37"/>
        <v>21.200000000000003</v>
      </c>
      <c r="L406" s="2">
        <f t="shared" si="38"/>
        <v>5.3000000000000007</v>
      </c>
      <c r="N406" s="2">
        <f t="shared" si="39"/>
        <v>10.600000000000001</v>
      </c>
      <c r="O406" s="2">
        <f t="shared" si="40"/>
        <v>2.6500000000000004</v>
      </c>
    </row>
    <row r="407" spans="1:15" x14ac:dyDescent="0.25">
      <c r="A407">
        <v>710520554</v>
      </c>
      <c r="B407" t="s">
        <v>428</v>
      </c>
      <c r="C407">
        <v>7100</v>
      </c>
      <c r="D407">
        <v>307</v>
      </c>
      <c r="E407" s="2">
        <v>125</v>
      </c>
      <c r="F407" s="4">
        <v>81025</v>
      </c>
      <c r="H407" s="2">
        <f t="shared" si="41"/>
        <v>75</v>
      </c>
      <c r="I407" s="2">
        <f t="shared" si="36"/>
        <v>18.75</v>
      </c>
      <c r="K407" s="2">
        <f t="shared" si="37"/>
        <v>50</v>
      </c>
      <c r="L407" s="2">
        <f t="shared" si="38"/>
        <v>12.5</v>
      </c>
      <c r="N407" s="2">
        <f t="shared" si="39"/>
        <v>25</v>
      </c>
      <c r="O407" s="2">
        <f t="shared" si="40"/>
        <v>6.25</v>
      </c>
    </row>
    <row r="408" spans="1:15" x14ac:dyDescent="0.25">
      <c r="A408">
        <v>710520556</v>
      </c>
      <c r="B408" t="s">
        <v>429</v>
      </c>
      <c r="C408">
        <v>7100</v>
      </c>
      <c r="D408">
        <v>305</v>
      </c>
      <c r="E408" s="2">
        <v>156</v>
      </c>
      <c r="F408" s="4">
        <v>85384</v>
      </c>
      <c r="H408" s="2">
        <f t="shared" si="41"/>
        <v>93.6</v>
      </c>
      <c r="I408" s="2">
        <f t="shared" si="36"/>
        <v>23.4</v>
      </c>
      <c r="K408" s="2">
        <f t="shared" si="37"/>
        <v>62.400000000000006</v>
      </c>
      <c r="L408" s="2">
        <f t="shared" si="38"/>
        <v>15.600000000000001</v>
      </c>
      <c r="N408" s="2">
        <f t="shared" si="39"/>
        <v>31.200000000000003</v>
      </c>
      <c r="O408" s="2">
        <f t="shared" si="40"/>
        <v>7.8000000000000007</v>
      </c>
    </row>
    <row r="409" spans="1:15" x14ac:dyDescent="0.25">
      <c r="A409">
        <v>710520559</v>
      </c>
      <c r="B409" t="s">
        <v>430</v>
      </c>
      <c r="C409">
        <v>7100</v>
      </c>
      <c r="D409">
        <v>307</v>
      </c>
      <c r="E409" s="2">
        <v>53</v>
      </c>
      <c r="F409" s="4">
        <v>81003</v>
      </c>
      <c r="H409" s="2">
        <f t="shared" si="41"/>
        <v>31.799999999999997</v>
      </c>
      <c r="I409" s="2">
        <f t="shared" si="36"/>
        <v>7.9499999999999993</v>
      </c>
      <c r="K409" s="2">
        <f t="shared" si="37"/>
        <v>21.200000000000003</v>
      </c>
      <c r="L409" s="2">
        <f t="shared" si="38"/>
        <v>5.3000000000000007</v>
      </c>
      <c r="N409" s="2">
        <f t="shared" si="39"/>
        <v>10.600000000000001</v>
      </c>
      <c r="O409" s="2">
        <f t="shared" si="40"/>
        <v>2.6500000000000004</v>
      </c>
    </row>
    <row r="410" spans="1:15" x14ac:dyDescent="0.25">
      <c r="A410">
        <v>710520562</v>
      </c>
      <c r="B410" t="s">
        <v>431</v>
      </c>
      <c r="C410">
        <v>7100</v>
      </c>
      <c r="D410">
        <v>309</v>
      </c>
      <c r="E410" s="2">
        <v>137</v>
      </c>
      <c r="F410" s="4">
        <v>89051</v>
      </c>
      <c r="H410" s="2">
        <f t="shared" si="41"/>
        <v>82.2</v>
      </c>
      <c r="I410" s="2">
        <f t="shared" si="36"/>
        <v>20.55</v>
      </c>
      <c r="K410" s="2">
        <f t="shared" si="37"/>
        <v>54.800000000000004</v>
      </c>
      <c r="L410" s="2">
        <f t="shared" si="38"/>
        <v>13.700000000000001</v>
      </c>
      <c r="N410" s="2">
        <f t="shared" si="39"/>
        <v>27.400000000000002</v>
      </c>
      <c r="O410" s="2">
        <f t="shared" si="40"/>
        <v>6.8500000000000005</v>
      </c>
    </row>
    <row r="411" spans="1:15" x14ac:dyDescent="0.25">
      <c r="A411">
        <v>710520564</v>
      </c>
      <c r="B411" t="s">
        <v>432</v>
      </c>
      <c r="C411">
        <v>7100</v>
      </c>
      <c r="D411">
        <v>309</v>
      </c>
      <c r="E411" s="2">
        <v>137</v>
      </c>
      <c r="F411" s="4">
        <v>89051</v>
      </c>
      <c r="H411" s="2">
        <f t="shared" si="41"/>
        <v>82.2</v>
      </c>
      <c r="I411" s="2">
        <f t="shared" si="36"/>
        <v>20.55</v>
      </c>
      <c r="K411" s="2">
        <f t="shared" si="37"/>
        <v>54.800000000000004</v>
      </c>
      <c r="L411" s="2">
        <f t="shared" si="38"/>
        <v>13.700000000000001</v>
      </c>
      <c r="N411" s="2">
        <f t="shared" si="39"/>
        <v>27.400000000000002</v>
      </c>
      <c r="O411" s="2">
        <f t="shared" si="40"/>
        <v>6.8500000000000005</v>
      </c>
    </row>
    <row r="412" spans="1:15" x14ac:dyDescent="0.25">
      <c r="A412">
        <v>710520565</v>
      </c>
      <c r="B412" t="s">
        <v>433</v>
      </c>
      <c r="C412">
        <v>7100</v>
      </c>
      <c r="D412">
        <v>309</v>
      </c>
      <c r="E412" s="2">
        <v>137</v>
      </c>
      <c r="F412" s="4">
        <v>89051</v>
      </c>
      <c r="H412" s="2">
        <f t="shared" si="41"/>
        <v>82.2</v>
      </c>
      <c r="I412" s="2">
        <f t="shared" si="36"/>
        <v>20.55</v>
      </c>
      <c r="K412" s="2">
        <f t="shared" si="37"/>
        <v>54.800000000000004</v>
      </c>
      <c r="L412" s="2">
        <f t="shared" si="38"/>
        <v>13.700000000000001</v>
      </c>
      <c r="N412" s="2">
        <f t="shared" si="39"/>
        <v>27.400000000000002</v>
      </c>
      <c r="O412" s="2">
        <f t="shared" si="40"/>
        <v>6.8500000000000005</v>
      </c>
    </row>
    <row r="413" spans="1:15" x14ac:dyDescent="0.25">
      <c r="A413">
        <v>710520567</v>
      </c>
      <c r="B413" t="s">
        <v>434</v>
      </c>
      <c r="C413">
        <v>7100</v>
      </c>
      <c r="D413">
        <v>309</v>
      </c>
      <c r="E413" s="2">
        <v>137</v>
      </c>
      <c r="F413" s="4">
        <v>89051</v>
      </c>
      <c r="H413" s="2">
        <f t="shared" si="41"/>
        <v>82.2</v>
      </c>
      <c r="I413" s="2">
        <f t="shared" si="36"/>
        <v>20.55</v>
      </c>
      <c r="K413" s="2">
        <f t="shared" si="37"/>
        <v>54.800000000000004</v>
      </c>
      <c r="L413" s="2">
        <f t="shared" si="38"/>
        <v>13.700000000000001</v>
      </c>
      <c r="N413" s="2">
        <f t="shared" si="39"/>
        <v>27.400000000000002</v>
      </c>
      <c r="O413" s="2">
        <f t="shared" si="40"/>
        <v>6.8500000000000005</v>
      </c>
    </row>
    <row r="414" spans="1:15" x14ac:dyDescent="0.25">
      <c r="A414">
        <v>710520569</v>
      </c>
      <c r="B414" t="s">
        <v>115</v>
      </c>
      <c r="C414">
        <v>7100</v>
      </c>
      <c r="D414">
        <v>307</v>
      </c>
      <c r="E414" s="2">
        <v>93</v>
      </c>
      <c r="F414" s="4">
        <v>81000</v>
      </c>
      <c r="H414" s="2">
        <f t="shared" si="41"/>
        <v>55.8</v>
      </c>
      <c r="I414" s="2">
        <f t="shared" si="36"/>
        <v>13.95</v>
      </c>
      <c r="K414" s="2">
        <f t="shared" si="37"/>
        <v>37.200000000000003</v>
      </c>
      <c r="L414" s="2">
        <f t="shared" si="38"/>
        <v>9.3000000000000007</v>
      </c>
      <c r="N414" s="2">
        <f t="shared" si="39"/>
        <v>18.600000000000001</v>
      </c>
      <c r="O414" s="2">
        <f t="shared" si="40"/>
        <v>4.6500000000000004</v>
      </c>
    </row>
    <row r="415" spans="1:15" x14ac:dyDescent="0.25">
      <c r="A415">
        <v>710520570</v>
      </c>
      <c r="B415" t="s">
        <v>435</v>
      </c>
      <c r="C415">
        <v>7100</v>
      </c>
      <c r="D415">
        <v>305</v>
      </c>
      <c r="E415" s="2">
        <v>30</v>
      </c>
      <c r="F415" s="4">
        <v>85008</v>
      </c>
      <c r="H415" s="2">
        <f t="shared" si="41"/>
        <v>18</v>
      </c>
      <c r="I415" s="2">
        <f t="shared" si="36"/>
        <v>4.5</v>
      </c>
      <c r="K415" s="2">
        <f t="shared" si="37"/>
        <v>12</v>
      </c>
      <c r="L415" s="2">
        <f t="shared" si="38"/>
        <v>3</v>
      </c>
      <c r="N415" s="2">
        <f t="shared" si="39"/>
        <v>6</v>
      </c>
      <c r="O415" s="2">
        <f t="shared" si="40"/>
        <v>1.5</v>
      </c>
    </row>
    <row r="416" spans="1:15" x14ac:dyDescent="0.25">
      <c r="A416">
        <v>710520571</v>
      </c>
      <c r="B416" t="s">
        <v>436</v>
      </c>
      <c r="C416">
        <v>7100</v>
      </c>
      <c r="D416">
        <v>305</v>
      </c>
      <c r="E416" s="2">
        <v>109</v>
      </c>
      <c r="F416" s="4">
        <v>85027</v>
      </c>
      <c r="H416" s="2">
        <f t="shared" si="41"/>
        <v>65.399999999999991</v>
      </c>
      <c r="I416" s="2">
        <f t="shared" si="36"/>
        <v>16.349999999999998</v>
      </c>
      <c r="K416" s="2">
        <f t="shared" si="37"/>
        <v>43.6</v>
      </c>
      <c r="L416" s="2">
        <f t="shared" si="38"/>
        <v>10.9</v>
      </c>
      <c r="N416" s="2">
        <f t="shared" si="39"/>
        <v>21.8</v>
      </c>
      <c r="O416" s="2">
        <f t="shared" si="40"/>
        <v>5.45</v>
      </c>
    </row>
    <row r="417" spans="1:15" x14ac:dyDescent="0.25">
      <c r="A417">
        <v>710520572</v>
      </c>
      <c r="B417" t="s">
        <v>437</v>
      </c>
      <c r="C417">
        <v>7100</v>
      </c>
      <c r="D417">
        <v>305</v>
      </c>
      <c r="E417" s="2">
        <v>109</v>
      </c>
      <c r="F417" s="4">
        <v>85027</v>
      </c>
      <c r="H417" s="2">
        <f t="shared" si="41"/>
        <v>65.399999999999991</v>
      </c>
      <c r="I417" s="2">
        <f t="shared" si="36"/>
        <v>16.349999999999998</v>
      </c>
      <c r="K417" s="2">
        <f t="shared" si="37"/>
        <v>43.6</v>
      </c>
      <c r="L417" s="2">
        <f t="shared" si="38"/>
        <v>10.9</v>
      </c>
      <c r="N417" s="2">
        <f t="shared" si="39"/>
        <v>21.8</v>
      </c>
      <c r="O417" s="2">
        <f t="shared" si="40"/>
        <v>5.45</v>
      </c>
    </row>
    <row r="418" spans="1:15" x14ac:dyDescent="0.25">
      <c r="A418">
        <v>710520580</v>
      </c>
      <c r="B418" t="s">
        <v>438</v>
      </c>
      <c r="C418">
        <v>7100</v>
      </c>
      <c r="D418">
        <v>301</v>
      </c>
      <c r="E418" s="2">
        <v>41</v>
      </c>
      <c r="F418" s="4">
        <v>84315</v>
      </c>
      <c r="H418" s="2">
        <f t="shared" si="41"/>
        <v>24.599999999999998</v>
      </c>
      <c r="I418" s="2">
        <f t="shared" si="36"/>
        <v>6.1499999999999995</v>
      </c>
      <c r="K418" s="2">
        <f t="shared" si="37"/>
        <v>16.400000000000002</v>
      </c>
      <c r="L418" s="2">
        <f t="shared" si="38"/>
        <v>4.1000000000000005</v>
      </c>
      <c r="N418" s="2">
        <f t="shared" si="39"/>
        <v>8.2000000000000011</v>
      </c>
      <c r="O418" s="2">
        <f t="shared" si="40"/>
        <v>2.0500000000000003</v>
      </c>
    </row>
    <row r="419" spans="1:15" x14ac:dyDescent="0.25">
      <c r="A419">
        <v>710520581</v>
      </c>
      <c r="B419" t="s">
        <v>439</v>
      </c>
      <c r="C419">
        <v>7100</v>
      </c>
      <c r="D419">
        <v>307</v>
      </c>
      <c r="E419" s="2">
        <v>125</v>
      </c>
      <c r="F419" s="4">
        <v>81025</v>
      </c>
      <c r="H419" s="2">
        <f t="shared" si="41"/>
        <v>75</v>
      </c>
      <c r="I419" s="2">
        <f t="shared" si="36"/>
        <v>18.75</v>
      </c>
      <c r="K419" s="2">
        <f t="shared" si="37"/>
        <v>50</v>
      </c>
      <c r="L419" s="2">
        <f t="shared" si="38"/>
        <v>12.5</v>
      </c>
      <c r="N419" s="2">
        <f t="shared" si="39"/>
        <v>25</v>
      </c>
      <c r="O419" s="2">
        <f t="shared" si="40"/>
        <v>6.25</v>
      </c>
    </row>
    <row r="420" spans="1:15" x14ac:dyDescent="0.25">
      <c r="A420">
        <v>710520582</v>
      </c>
      <c r="B420" t="s">
        <v>440</v>
      </c>
      <c r="C420">
        <v>7100</v>
      </c>
      <c r="D420">
        <v>301</v>
      </c>
      <c r="E420" s="2">
        <v>167</v>
      </c>
      <c r="F420" s="4">
        <v>84703</v>
      </c>
      <c r="H420" s="2">
        <f t="shared" si="41"/>
        <v>100.2</v>
      </c>
      <c r="I420" s="2">
        <f t="shared" si="36"/>
        <v>25.05</v>
      </c>
      <c r="K420" s="2">
        <f t="shared" si="37"/>
        <v>66.8</v>
      </c>
      <c r="L420" s="2">
        <f t="shared" si="38"/>
        <v>16.7</v>
      </c>
      <c r="N420" s="2">
        <f t="shared" si="39"/>
        <v>33.4</v>
      </c>
      <c r="O420" s="2">
        <f t="shared" si="40"/>
        <v>8.35</v>
      </c>
    </row>
    <row r="421" spans="1:15" x14ac:dyDescent="0.25">
      <c r="A421">
        <v>710520680</v>
      </c>
      <c r="B421" t="s">
        <v>441</v>
      </c>
      <c r="C421">
        <v>7100</v>
      </c>
      <c r="D421">
        <v>305</v>
      </c>
      <c r="E421" s="2">
        <v>58</v>
      </c>
      <c r="F421" s="4">
        <v>85018</v>
      </c>
      <c r="H421" s="2">
        <f t="shared" si="41"/>
        <v>34.799999999999997</v>
      </c>
      <c r="I421" s="2">
        <f t="shared" si="36"/>
        <v>8.6999999999999993</v>
      </c>
      <c r="K421" s="2">
        <f t="shared" si="37"/>
        <v>23.200000000000003</v>
      </c>
      <c r="L421" s="2">
        <f t="shared" si="38"/>
        <v>5.8000000000000007</v>
      </c>
      <c r="N421" s="2">
        <f t="shared" si="39"/>
        <v>11.600000000000001</v>
      </c>
      <c r="O421" s="2">
        <f t="shared" si="40"/>
        <v>2.9000000000000004</v>
      </c>
    </row>
    <row r="422" spans="1:15" x14ac:dyDescent="0.25">
      <c r="A422">
        <v>710520681</v>
      </c>
      <c r="B422" t="s">
        <v>442</v>
      </c>
      <c r="C422">
        <v>7100</v>
      </c>
      <c r="D422">
        <v>305</v>
      </c>
      <c r="E422" s="2">
        <v>156</v>
      </c>
      <c r="F422" s="4">
        <v>85378</v>
      </c>
      <c r="H422" s="2">
        <f t="shared" si="41"/>
        <v>93.6</v>
      </c>
      <c r="I422" s="2">
        <f t="shared" si="36"/>
        <v>23.4</v>
      </c>
      <c r="K422" s="2">
        <f t="shared" si="37"/>
        <v>62.400000000000006</v>
      </c>
      <c r="L422" s="2">
        <f t="shared" si="38"/>
        <v>15.600000000000001</v>
      </c>
      <c r="N422" s="2">
        <f t="shared" si="39"/>
        <v>31.200000000000003</v>
      </c>
      <c r="O422" s="2">
        <f t="shared" si="40"/>
        <v>7.8000000000000007</v>
      </c>
    </row>
    <row r="423" spans="1:15" x14ac:dyDescent="0.25">
      <c r="A423">
        <v>710522001</v>
      </c>
      <c r="B423" t="s">
        <v>443</v>
      </c>
      <c r="C423">
        <v>7100</v>
      </c>
      <c r="D423">
        <v>307</v>
      </c>
      <c r="E423" s="2">
        <v>125</v>
      </c>
      <c r="F423" s="4">
        <v>81025</v>
      </c>
      <c r="H423" s="2">
        <f t="shared" si="41"/>
        <v>75</v>
      </c>
      <c r="I423" s="2">
        <f t="shared" si="36"/>
        <v>18.75</v>
      </c>
      <c r="K423" s="2">
        <f t="shared" si="37"/>
        <v>50</v>
      </c>
      <c r="L423" s="2">
        <f t="shared" si="38"/>
        <v>12.5</v>
      </c>
      <c r="N423" s="2">
        <f t="shared" si="39"/>
        <v>25</v>
      </c>
      <c r="O423" s="2">
        <f t="shared" si="40"/>
        <v>6.25</v>
      </c>
    </row>
    <row r="424" spans="1:15" x14ac:dyDescent="0.25">
      <c r="A424">
        <v>710522002</v>
      </c>
      <c r="B424" t="s">
        <v>444</v>
      </c>
      <c r="C424">
        <v>7100</v>
      </c>
      <c r="D424">
        <v>307</v>
      </c>
      <c r="E424" s="2">
        <v>28</v>
      </c>
      <c r="F424" s="4">
        <v>81002</v>
      </c>
      <c r="H424" s="2">
        <f t="shared" si="41"/>
        <v>16.8</v>
      </c>
      <c r="I424" s="2">
        <f t="shared" si="36"/>
        <v>4.2</v>
      </c>
      <c r="K424" s="2">
        <f t="shared" si="37"/>
        <v>11.200000000000001</v>
      </c>
      <c r="L424" s="2">
        <f t="shared" si="38"/>
        <v>2.8000000000000003</v>
      </c>
      <c r="N424" s="2">
        <f t="shared" si="39"/>
        <v>5.6000000000000005</v>
      </c>
      <c r="O424" s="2">
        <f t="shared" si="40"/>
        <v>1.4000000000000001</v>
      </c>
    </row>
    <row r="425" spans="1:15" x14ac:dyDescent="0.25">
      <c r="A425">
        <v>710522003</v>
      </c>
      <c r="B425" t="s">
        <v>445</v>
      </c>
      <c r="C425">
        <v>7100</v>
      </c>
      <c r="D425">
        <v>301</v>
      </c>
      <c r="E425" s="2">
        <v>63</v>
      </c>
      <c r="F425" s="4">
        <v>81001</v>
      </c>
      <c r="H425" s="2">
        <f t="shared" si="41"/>
        <v>37.799999999999997</v>
      </c>
      <c r="I425" s="2">
        <f t="shared" si="36"/>
        <v>9.4499999999999993</v>
      </c>
      <c r="K425" s="2">
        <f t="shared" si="37"/>
        <v>25.200000000000003</v>
      </c>
      <c r="L425" s="2">
        <f t="shared" si="38"/>
        <v>6.3000000000000007</v>
      </c>
      <c r="N425" s="2">
        <f t="shared" si="39"/>
        <v>12.600000000000001</v>
      </c>
      <c r="O425" s="2">
        <f t="shared" si="40"/>
        <v>3.1500000000000004</v>
      </c>
    </row>
    <row r="426" spans="1:15" x14ac:dyDescent="0.25">
      <c r="A426">
        <v>710710960</v>
      </c>
      <c r="B426" t="s">
        <v>39</v>
      </c>
      <c r="C426">
        <v>7107</v>
      </c>
      <c r="D426">
        <v>301</v>
      </c>
      <c r="E426" s="2">
        <v>78</v>
      </c>
      <c r="F426" s="4">
        <v>82570</v>
      </c>
      <c r="H426" s="2">
        <f t="shared" si="41"/>
        <v>46.8</v>
      </c>
      <c r="I426" s="2">
        <f t="shared" si="36"/>
        <v>11.7</v>
      </c>
      <c r="K426" s="2">
        <f t="shared" si="37"/>
        <v>31.200000000000003</v>
      </c>
      <c r="L426" s="2">
        <f t="shared" si="38"/>
        <v>7.8000000000000007</v>
      </c>
      <c r="N426" s="2">
        <f t="shared" si="39"/>
        <v>15.600000000000001</v>
      </c>
      <c r="O426" s="2">
        <f t="shared" si="40"/>
        <v>3.9000000000000004</v>
      </c>
    </row>
    <row r="427" spans="1:15" x14ac:dyDescent="0.25">
      <c r="A427">
        <v>710710961</v>
      </c>
      <c r="B427" t="s">
        <v>446</v>
      </c>
      <c r="C427">
        <v>7107</v>
      </c>
      <c r="D427">
        <v>301</v>
      </c>
      <c r="E427" s="2">
        <v>91</v>
      </c>
      <c r="F427" s="4">
        <v>84154</v>
      </c>
      <c r="H427" s="2">
        <f t="shared" si="41"/>
        <v>54.6</v>
      </c>
      <c r="I427" s="2">
        <f t="shared" si="36"/>
        <v>13.65</v>
      </c>
      <c r="K427" s="2">
        <f t="shared" si="37"/>
        <v>36.4</v>
      </c>
      <c r="L427" s="2">
        <f t="shared" si="38"/>
        <v>9.1</v>
      </c>
      <c r="N427" s="2">
        <f t="shared" si="39"/>
        <v>18.2</v>
      </c>
      <c r="O427" s="2">
        <f t="shared" si="40"/>
        <v>4.55</v>
      </c>
    </row>
    <row r="428" spans="1:15" x14ac:dyDescent="0.25">
      <c r="A428">
        <v>710711040</v>
      </c>
      <c r="B428" t="s">
        <v>75</v>
      </c>
      <c r="C428">
        <v>7107</v>
      </c>
      <c r="D428">
        <v>301</v>
      </c>
      <c r="E428" s="2">
        <v>169</v>
      </c>
      <c r="F428" s="4">
        <v>80184</v>
      </c>
      <c r="H428" s="2">
        <f t="shared" si="41"/>
        <v>101.39999999999999</v>
      </c>
      <c r="I428" s="2">
        <f t="shared" si="36"/>
        <v>25.349999999999998</v>
      </c>
      <c r="K428" s="2">
        <f t="shared" si="37"/>
        <v>67.600000000000009</v>
      </c>
      <c r="L428" s="2">
        <f t="shared" si="38"/>
        <v>16.900000000000002</v>
      </c>
      <c r="N428" s="2">
        <f t="shared" si="39"/>
        <v>33.800000000000004</v>
      </c>
      <c r="O428" s="2">
        <f t="shared" si="40"/>
        <v>8.4500000000000011</v>
      </c>
    </row>
    <row r="429" spans="1:15" x14ac:dyDescent="0.25">
      <c r="A429">
        <v>710711054</v>
      </c>
      <c r="B429" t="s">
        <v>81</v>
      </c>
      <c r="C429">
        <v>7107</v>
      </c>
      <c r="D429">
        <v>306</v>
      </c>
      <c r="E429" s="2">
        <v>144</v>
      </c>
      <c r="F429" s="4">
        <v>87340</v>
      </c>
      <c r="H429" s="2">
        <f t="shared" si="41"/>
        <v>86.399999999999991</v>
      </c>
      <c r="I429" s="2">
        <f t="shared" si="36"/>
        <v>21.599999999999998</v>
      </c>
      <c r="K429" s="2">
        <f t="shared" si="37"/>
        <v>57.6</v>
      </c>
      <c r="L429" s="2">
        <f t="shared" si="38"/>
        <v>14.4</v>
      </c>
      <c r="N429" s="2">
        <f t="shared" si="39"/>
        <v>28.8</v>
      </c>
      <c r="O429" s="2">
        <f t="shared" si="40"/>
        <v>7.2</v>
      </c>
    </row>
    <row r="430" spans="1:15" x14ac:dyDescent="0.25">
      <c r="A430">
        <v>710711104</v>
      </c>
      <c r="B430" t="s">
        <v>121</v>
      </c>
      <c r="C430">
        <v>7107</v>
      </c>
      <c r="D430">
        <v>301</v>
      </c>
      <c r="E430" s="2">
        <v>124</v>
      </c>
      <c r="F430" s="4">
        <v>82436</v>
      </c>
      <c r="H430" s="2">
        <f t="shared" si="41"/>
        <v>74.399999999999991</v>
      </c>
      <c r="I430" s="2">
        <f t="shared" si="36"/>
        <v>18.599999999999998</v>
      </c>
      <c r="K430" s="2">
        <f t="shared" si="37"/>
        <v>49.6</v>
      </c>
      <c r="L430" s="2">
        <f t="shared" si="38"/>
        <v>12.4</v>
      </c>
      <c r="N430" s="2">
        <f t="shared" si="39"/>
        <v>24.8</v>
      </c>
      <c r="O430" s="2">
        <f t="shared" si="40"/>
        <v>6.2</v>
      </c>
    </row>
    <row r="431" spans="1:15" x14ac:dyDescent="0.25">
      <c r="A431">
        <v>710711114</v>
      </c>
      <c r="B431" t="s">
        <v>129</v>
      </c>
      <c r="C431">
        <v>7107</v>
      </c>
      <c r="D431">
        <v>301</v>
      </c>
      <c r="E431" s="2">
        <v>69</v>
      </c>
      <c r="F431" s="4">
        <v>84478</v>
      </c>
      <c r="H431" s="2">
        <f t="shared" si="41"/>
        <v>41.4</v>
      </c>
      <c r="I431" s="2">
        <f t="shared" si="36"/>
        <v>10.35</v>
      </c>
      <c r="K431" s="2">
        <f t="shared" si="37"/>
        <v>27.6</v>
      </c>
      <c r="L431" s="2">
        <f t="shared" si="38"/>
        <v>6.9</v>
      </c>
      <c r="N431" s="2">
        <f t="shared" si="39"/>
        <v>13.8</v>
      </c>
      <c r="O431" s="2">
        <f t="shared" si="40"/>
        <v>3.45</v>
      </c>
    </row>
    <row r="432" spans="1:15" x14ac:dyDescent="0.25">
      <c r="A432">
        <v>710712009</v>
      </c>
      <c r="B432" t="s">
        <v>149</v>
      </c>
      <c r="C432">
        <v>7107</v>
      </c>
      <c r="D432">
        <v>301</v>
      </c>
      <c r="E432" s="2">
        <v>83</v>
      </c>
      <c r="F432" s="4">
        <v>82043</v>
      </c>
      <c r="H432" s="2">
        <f t="shared" si="41"/>
        <v>49.8</v>
      </c>
      <c r="I432" s="2">
        <f t="shared" si="36"/>
        <v>12.45</v>
      </c>
      <c r="K432" s="2">
        <f t="shared" si="37"/>
        <v>33.200000000000003</v>
      </c>
      <c r="L432" s="2">
        <f t="shared" si="38"/>
        <v>8.3000000000000007</v>
      </c>
      <c r="N432" s="2">
        <f t="shared" si="39"/>
        <v>16.600000000000001</v>
      </c>
      <c r="O432" s="2">
        <f t="shared" si="40"/>
        <v>4.1500000000000004</v>
      </c>
    </row>
    <row r="433" spans="1:15" x14ac:dyDescent="0.25">
      <c r="A433">
        <v>710720512</v>
      </c>
      <c r="B433" t="s">
        <v>447</v>
      </c>
      <c r="C433">
        <v>7107</v>
      </c>
      <c r="D433">
        <v>301</v>
      </c>
      <c r="E433" s="2">
        <v>82</v>
      </c>
      <c r="F433" s="4">
        <v>82595</v>
      </c>
      <c r="H433" s="2">
        <f t="shared" si="41"/>
        <v>49.199999999999996</v>
      </c>
      <c r="I433" s="2">
        <f t="shared" si="36"/>
        <v>12.299999999999999</v>
      </c>
      <c r="K433" s="2">
        <f t="shared" si="37"/>
        <v>32.800000000000004</v>
      </c>
      <c r="L433" s="2">
        <f t="shared" si="38"/>
        <v>8.2000000000000011</v>
      </c>
      <c r="N433" s="2">
        <f t="shared" si="39"/>
        <v>16.400000000000002</v>
      </c>
      <c r="O433" s="2">
        <f t="shared" si="40"/>
        <v>4.1000000000000005</v>
      </c>
    </row>
    <row r="434" spans="1:15" x14ac:dyDescent="0.25">
      <c r="A434">
        <v>710720562</v>
      </c>
      <c r="B434" t="s">
        <v>431</v>
      </c>
      <c r="C434">
        <v>7107</v>
      </c>
      <c r="D434">
        <v>309</v>
      </c>
      <c r="E434" s="2">
        <v>129</v>
      </c>
      <c r="F434" s="4">
        <v>89051</v>
      </c>
      <c r="H434" s="2">
        <f t="shared" si="41"/>
        <v>77.399999999999991</v>
      </c>
      <c r="I434" s="2">
        <f t="shared" si="36"/>
        <v>19.349999999999998</v>
      </c>
      <c r="K434" s="2">
        <f t="shared" si="37"/>
        <v>51.6</v>
      </c>
      <c r="L434" s="2">
        <f t="shared" si="38"/>
        <v>12.9</v>
      </c>
      <c r="N434" s="2">
        <f t="shared" si="39"/>
        <v>25.8</v>
      </c>
      <c r="O434" s="2">
        <f t="shared" si="40"/>
        <v>6.45</v>
      </c>
    </row>
    <row r="435" spans="1:15" x14ac:dyDescent="0.25">
      <c r="A435">
        <v>710730555</v>
      </c>
      <c r="B435" t="s">
        <v>298</v>
      </c>
      <c r="C435">
        <v>7107</v>
      </c>
      <c r="D435">
        <v>306</v>
      </c>
      <c r="E435" s="2">
        <v>55</v>
      </c>
      <c r="F435" s="4">
        <v>87205</v>
      </c>
      <c r="H435" s="2">
        <f t="shared" si="41"/>
        <v>33</v>
      </c>
      <c r="I435" s="2">
        <f t="shared" si="36"/>
        <v>8.25</v>
      </c>
      <c r="K435" s="2">
        <f t="shared" si="37"/>
        <v>22</v>
      </c>
      <c r="L435" s="2">
        <f t="shared" si="38"/>
        <v>5.5</v>
      </c>
      <c r="N435" s="2">
        <f t="shared" si="39"/>
        <v>11</v>
      </c>
      <c r="O435" s="2">
        <f t="shared" si="40"/>
        <v>2.75</v>
      </c>
    </row>
    <row r="436" spans="1:15" x14ac:dyDescent="0.25">
      <c r="A436">
        <v>710731314</v>
      </c>
      <c r="B436" t="s">
        <v>305</v>
      </c>
      <c r="C436">
        <v>7107</v>
      </c>
      <c r="D436">
        <v>306</v>
      </c>
      <c r="E436" s="2">
        <v>147</v>
      </c>
      <c r="F436" s="4">
        <v>87070</v>
      </c>
      <c r="H436" s="2">
        <f t="shared" si="41"/>
        <v>88.2</v>
      </c>
      <c r="I436" s="2">
        <f t="shared" si="36"/>
        <v>22.05</v>
      </c>
      <c r="K436" s="2">
        <f t="shared" si="37"/>
        <v>58.800000000000004</v>
      </c>
      <c r="L436" s="2">
        <f t="shared" si="38"/>
        <v>14.700000000000001</v>
      </c>
      <c r="N436" s="2">
        <f t="shared" si="39"/>
        <v>29.400000000000002</v>
      </c>
      <c r="O436" s="2">
        <f t="shared" si="40"/>
        <v>7.3500000000000005</v>
      </c>
    </row>
    <row r="437" spans="1:15" x14ac:dyDescent="0.25">
      <c r="A437">
        <v>710731315</v>
      </c>
      <c r="B437" t="s">
        <v>306</v>
      </c>
      <c r="C437">
        <v>7107</v>
      </c>
      <c r="D437">
        <v>306</v>
      </c>
      <c r="E437" s="2">
        <v>147</v>
      </c>
      <c r="F437" s="4">
        <v>87070</v>
      </c>
      <c r="H437" s="2">
        <f t="shared" si="41"/>
        <v>88.2</v>
      </c>
      <c r="I437" s="2">
        <f t="shared" si="36"/>
        <v>22.05</v>
      </c>
      <c r="K437" s="2">
        <f t="shared" si="37"/>
        <v>58.800000000000004</v>
      </c>
      <c r="L437" s="2">
        <f t="shared" si="38"/>
        <v>14.700000000000001</v>
      </c>
      <c r="N437" s="2">
        <f t="shared" si="39"/>
        <v>29.400000000000002</v>
      </c>
      <c r="O437" s="2">
        <f t="shared" si="40"/>
        <v>7.3500000000000005</v>
      </c>
    </row>
    <row r="438" spans="1:15" x14ac:dyDescent="0.25">
      <c r="A438">
        <v>710731319</v>
      </c>
      <c r="B438" t="s">
        <v>308</v>
      </c>
      <c r="C438">
        <v>7107</v>
      </c>
      <c r="D438">
        <v>306</v>
      </c>
      <c r="E438" s="2">
        <v>147</v>
      </c>
      <c r="F438" s="4">
        <v>87070</v>
      </c>
      <c r="H438" s="2">
        <f t="shared" si="41"/>
        <v>88.2</v>
      </c>
      <c r="I438" s="2">
        <f t="shared" si="36"/>
        <v>22.05</v>
      </c>
      <c r="K438" s="2">
        <f t="shared" si="37"/>
        <v>58.800000000000004</v>
      </c>
      <c r="L438" s="2">
        <f t="shared" si="38"/>
        <v>14.700000000000001</v>
      </c>
      <c r="N438" s="2">
        <f t="shared" si="39"/>
        <v>29.400000000000002</v>
      </c>
      <c r="O438" s="2">
        <f t="shared" si="40"/>
        <v>7.3500000000000005</v>
      </c>
    </row>
    <row r="439" spans="1:15" x14ac:dyDescent="0.25">
      <c r="A439">
        <v>710731321</v>
      </c>
      <c r="B439" t="s">
        <v>309</v>
      </c>
      <c r="C439">
        <v>7107</v>
      </c>
      <c r="D439">
        <v>306</v>
      </c>
      <c r="E439" s="2">
        <v>147</v>
      </c>
      <c r="F439" s="4">
        <v>87070</v>
      </c>
      <c r="H439" s="2">
        <f t="shared" si="41"/>
        <v>88.2</v>
      </c>
      <c r="I439" s="2">
        <f t="shared" si="36"/>
        <v>22.05</v>
      </c>
      <c r="K439" s="2">
        <f t="shared" si="37"/>
        <v>58.800000000000004</v>
      </c>
      <c r="L439" s="2">
        <f t="shared" si="38"/>
        <v>14.700000000000001</v>
      </c>
      <c r="N439" s="2">
        <f t="shared" si="39"/>
        <v>29.400000000000002</v>
      </c>
      <c r="O439" s="2">
        <f t="shared" si="40"/>
        <v>7.3500000000000005</v>
      </c>
    </row>
    <row r="440" spans="1:15" x14ac:dyDescent="0.25">
      <c r="A440">
        <v>710731325</v>
      </c>
      <c r="B440" t="s">
        <v>310</v>
      </c>
      <c r="C440">
        <v>7107</v>
      </c>
      <c r="D440">
        <v>306</v>
      </c>
      <c r="E440" s="2">
        <v>126</v>
      </c>
      <c r="F440" s="4">
        <v>87086</v>
      </c>
      <c r="H440" s="2">
        <f t="shared" si="41"/>
        <v>75.599999999999994</v>
      </c>
      <c r="I440" s="2">
        <f t="shared" si="36"/>
        <v>18.899999999999999</v>
      </c>
      <c r="K440" s="2">
        <f t="shared" si="37"/>
        <v>50.400000000000006</v>
      </c>
      <c r="L440" s="2">
        <f t="shared" si="38"/>
        <v>12.600000000000001</v>
      </c>
      <c r="N440" s="2">
        <f t="shared" si="39"/>
        <v>25.200000000000003</v>
      </c>
      <c r="O440" s="2">
        <f t="shared" si="40"/>
        <v>6.3000000000000007</v>
      </c>
    </row>
    <row r="441" spans="1:15" x14ac:dyDescent="0.25">
      <c r="A441">
        <v>710731361</v>
      </c>
      <c r="B441" t="s">
        <v>314</v>
      </c>
      <c r="C441">
        <v>7107</v>
      </c>
      <c r="D441">
        <v>306</v>
      </c>
      <c r="E441" s="2">
        <v>161</v>
      </c>
      <c r="F441" s="4">
        <v>87102</v>
      </c>
      <c r="H441" s="2">
        <f t="shared" si="41"/>
        <v>96.6</v>
      </c>
      <c r="I441" s="2">
        <f t="shared" si="36"/>
        <v>24.15</v>
      </c>
      <c r="K441" s="2">
        <f t="shared" si="37"/>
        <v>64.400000000000006</v>
      </c>
      <c r="L441" s="2">
        <f t="shared" si="38"/>
        <v>16.100000000000001</v>
      </c>
      <c r="N441" s="2">
        <f t="shared" si="39"/>
        <v>32.200000000000003</v>
      </c>
      <c r="O441" s="2">
        <f t="shared" si="40"/>
        <v>8.0500000000000007</v>
      </c>
    </row>
    <row r="442" spans="1:15" x14ac:dyDescent="0.25">
      <c r="A442">
        <v>710731366</v>
      </c>
      <c r="B442" t="s">
        <v>315</v>
      </c>
      <c r="C442">
        <v>7107</v>
      </c>
      <c r="D442">
        <v>306</v>
      </c>
      <c r="E442" s="2">
        <v>147</v>
      </c>
      <c r="F442" s="4">
        <v>87070</v>
      </c>
      <c r="H442" s="2">
        <f t="shared" si="41"/>
        <v>88.2</v>
      </c>
      <c r="I442" s="2">
        <f t="shared" si="36"/>
        <v>22.05</v>
      </c>
      <c r="K442" s="2">
        <f t="shared" si="37"/>
        <v>58.800000000000004</v>
      </c>
      <c r="L442" s="2">
        <f t="shared" si="38"/>
        <v>14.700000000000001</v>
      </c>
      <c r="N442" s="2">
        <f t="shared" si="39"/>
        <v>29.400000000000002</v>
      </c>
      <c r="O442" s="2">
        <f t="shared" si="40"/>
        <v>7.3500000000000005</v>
      </c>
    </row>
    <row r="443" spans="1:15" x14ac:dyDescent="0.25">
      <c r="A443">
        <v>710731367</v>
      </c>
      <c r="B443" t="s">
        <v>316</v>
      </c>
      <c r="C443">
        <v>7107</v>
      </c>
      <c r="D443">
        <v>306</v>
      </c>
      <c r="E443" s="2">
        <v>84</v>
      </c>
      <c r="F443" s="4">
        <v>87081</v>
      </c>
      <c r="H443" s="2">
        <f t="shared" si="41"/>
        <v>50.4</v>
      </c>
      <c r="I443" s="2">
        <f t="shared" si="36"/>
        <v>12.6</v>
      </c>
      <c r="K443" s="2">
        <f t="shared" si="37"/>
        <v>33.6</v>
      </c>
      <c r="L443" s="2">
        <f t="shared" si="38"/>
        <v>8.4</v>
      </c>
      <c r="N443" s="2">
        <f t="shared" si="39"/>
        <v>16.8</v>
      </c>
      <c r="O443" s="2">
        <f t="shared" si="40"/>
        <v>4.2</v>
      </c>
    </row>
    <row r="444" spans="1:15" x14ac:dyDescent="0.25">
      <c r="A444">
        <v>710731368</v>
      </c>
      <c r="B444" t="s">
        <v>317</v>
      </c>
      <c r="C444">
        <v>7107</v>
      </c>
      <c r="D444">
        <v>306</v>
      </c>
      <c r="E444" s="2">
        <v>126</v>
      </c>
      <c r="F444" s="4">
        <v>87086</v>
      </c>
      <c r="H444" s="2">
        <f t="shared" si="41"/>
        <v>75.599999999999994</v>
      </c>
      <c r="I444" s="2">
        <f t="shared" si="36"/>
        <v>18.899999999999999</v>
      </c>
      <c r="K444" s="2">
        <f t="shared" si="37"/>
        <v>50.400000000000006</v>
      </c>
      <c r="L444" s="2">
        <f t="shared" si="38"/>
        <v>12.600000000000001</v>
      </c>
      <c r="N444" s="2">
        <f t="shared" si="39"/>
        <v>25.200000000000003</v>
      </c>
      <c r="O444" s="2">
        <f t="shared" si="40"/>
        <v>6.3000000000000007</v>
      </c>
    </row>
    <row r="445" spans="1:15" x14ac:dyDescent="0.25">
      <c r="A445">
        <v>710731369</v>
      </c>
      <c r="B445" t="s">
        <v>318</v>
      </c>
      <c r="C445">
        <v>7107</v>
      </c>
      <c r="D445">
        <v>306</v>
      </c>
      <c r="E445" s="2">
        <v>145</v>
      </c>
      <c r="F445" s="4">
        <v>87045</v>
      </c>
      <c r="H445" s="2">
        <f t="shared" si="41"/>
        <v>87</v>
      </c>
      <c r="I445" s="2">
        <f t="shared" si="36"/>
        <v>21.75</v>
      </c>
      <c r="K445" s="2">
        <f t="shared" si="37"/>
        <v>58</v>
      </c>
      <c r="L445" s="2">
        <f t="shared" si="38"/>
        <v>14.5</v>
      </c>
      <c r="N445" s="2">
        <f t="shared" si="39"/>
        <v>29</v>
      </c>
      <c r="O445" s="2">
        <f t="shared" si="40"/>
        <v>7.25</v>
      </c>
    </row>
    <row r="446" spans="1:15" x14ac:dyDescent="0.25">
      <c r="A446">
        <v>710731370</v>
      </c>
      <c r="B446" t="s">
        <v>319</v>
      </c>
      <c r="C446">
        <v>7107</v>
      </c>
      <c r="D446">
        <v>306</v>
      </c>
      <c r="E446" s="2">
        <v>208</v>
      </c>
      <c r="F446" s="4">
        <v>87040</v>
      </c>
      <c r="H446" s="2">
        <f t="shared" si="41"/>
        <v>124.8</v>
      </c>
      <c r="I446" s="2">
        <f t="shared" si="36"/>
        <v>31.2</v>
      </c>
      <c r="K446" s="2">
        <f t="shared" si="37"/>
        <v>83.2</v>
      </c>
      <c r="L446" s="2">
        <f t="shared" si="38"/>
        <v>20.8</v>
      </c>
      <c r="N446" s="2">
        <f t="shared" si="39"/>
        <v>41.6</v>
      </c>
      <c r="O446" s="2">
        <f t="shared" si="40"/>
        <v>10.4</v>
      </c>
    </row>
    <row r="447" spans="1:15" x14ac:dyDescent="0.25">
      <c r="A447">
        <v>710731372</v>
      </c>
      <c r="B447" t="s">
        <v>448</v>
      </c>
      <c r="C447">
        <v>7107</v>
      </c>
      <c r="D447">
        <v>306</v>
      </c>
      <c r="E447" s="2">
        <v>111</v>
      </c>
      <c r="F447" s="4">
        <v>87186</v>
      </c>
      <c r="H447" s="2">
        <f t="shared" si="41"/>
        <v>66.599999999999994</v>
      </c>
      <c r="I447" s="2">
        <f t="shared" si="36"/>
        <v>16.649999999999999</v>
      </c>
      <c r="K447" s="2">
        <f t="shared" si="37"/>
        <v>44.400000000000006</v>
      </c>
      <c r="L447" s="2">
        <f t="shared" si="38"/>
        <v>11.100000000000001</v>
      </c>
      <c r="N447" s="2">
        <f t="shared" si="39"/>
        <v>22.200000000000003</v>
      </c>
      <c r="O447" s="2">
        <f t="shared" si="40"/>
        <v>5.5500000000000007</v>
      </c>
    </row>
    <row r="448" spans="1:15" x14ac:dyDescent="0.25">
      <c r="A448">
        <v>710731386</v>
      </c>
      <c r="B448" t="s">
        <v>322</v>
      </c>
      <c r="C448">
        <v>7107</v>
      </c>
      <c r="D448">
        <v>306</v>
      </c>
      <c r="E448" s="2">
        <v>63</v>
      </c>
      <c r="F448" s="4">
        <v>87210</v>
      </c>
      <c r="H448" s="2">
        <f t="shared" si="41"/>
        <v>37.799999999999997</v>
      </c>
      <c r="I448" s="2">
        <f t="shared" si="36"/>
        <v>9.4499999999999993</v>
      </c>
      <c r="K448" s="2">
        <f t="shared" si="37"/>
        <v>25.200000000000003</v>
      </c>
      <c r="L448" s="2">
        <f t="shared" si="38"/>
        <v>6.3000000000000007</v>
      </c>
      <c r="N448" s="2">
        <f t="shared" si="39"/>
        <v>12.600000000000001</v>
      </c>
      <c r="O448" s="2">
        <f t="shared" si="40"/>
        <v>3.1500000000000004</v>
      </c>
    </row>
    <row r="449" spans="1:15" x14ac:dyDescent="0.25">
      <c r="A449">
        <v>710731387</v>
      </c>
      <c r="B449" t="s">
        <v>323</v>
      </c>
      <c r="C449">
        <v>7107</v>
      </c>
      <c r="D449">
        <v>306</v>
      </c>
      <c r="E449" s="2">
        <v>147</v>
      </c>
      <c r="F449" s="4">
        <v>87070</v>
      </c>
      <c r="H449" s="2">
        <f t="shared" si="41"/>
        <v>88.2</v>
      </c>
      <c r="I449" s="2">
        <f t="shared" si="36"/>
        <v>22.05</v>
      </c>
      <c r="K449" s="2">
        <f t="shared" si="37"/>
        <v>58.800000000000004</v>
      </c>
      <c r="L449" s="2">
        <f t="shared" si="38"/>
        <v>14.700000000000001</v>
      </c>
      <c r="N449" s="2">
        <f t="shared" si="39"/>
        <v>29.400000000000002</v>
      </c>
      <c r="O449" s="2">
        <f t="shared" si="40"/>
        <v>7.3500000000000005</v>
      </c>
    </row>
    <row r="450" spans="1:15" x14ac:dyDescent="0.25">
      <c r="A450">
        <v>710731388</v>
      </c>
      <c r="B450" t="s">
        <v>324</v>
      </c>
      <c r="C450">
        <v>7107</v>
      </c>
      <c r="D450">
        <v>306</v>
      </c>
      <c r="E450" s="2">
        <v>147</v>
      </c>
      <c r="F450" s="4">
        <v>87070</v>
      </c>
      <c r="H450" s="2">
        <f t="shared" si="41"/>
        <v>88.2</v>
      </c>
      <c r="I450" s="2">
        <f t="shared" si="36"/>
        <v>22.05</v>
      </c>
      <c r="K450" s="2">
        <f t="shared" si="37"/>
        <v>58.800000000000004</v>
      </c>
      <c r="L450" s="2">
        <f t="shared" si="38"/>
        <v>14.700000000000001</v>
      </c>
      <c r="N450" s="2">
        <f t="shared" si="39"/>
        <v>29.400000000000002</v>
      </c>
      <c r="O450" s="2">
        <f t="shared" si="40"/>
        <v>7.3500000000000005</v>
      </c>
    </row>
    <row r="451" spans="1:15" x14ac:dyDescent="0.25">
      <c r="A451">
        <v>710731389</v>
      </c>
      <c r="B451" t="s">
        <v>325</v>
      </c>
      <c r="C451">
        <v>7107</v>
      </c>
      <c r="D451">
        <v>306</v>
      </c>
      <c r="E451" s="2">
        <v>147</v>
      </c>
      <c r="F451" s="4">
        <v>87070</v>
      </c>
      <c r="H451" s="2">
        <f t="shared" si="41"/>
        <v>88.2</v>
      </c>
      <c r="I451" s="2">
        <f t="shared" si="36"/>
        <v>22.05</v>
      </c>
      <c r="K451" s="2">
        <f t="shared" si="37"/>
        <v>58.800000000000004</v>
      </c>
      <c r="L451" s="2">
        <f t="shared" si="38"/>
        <v>14.700000000000001</v>
      </c>
      <c r="N451" s="2">
        <f t="shared" si="39"/>
        <v>29.400000000000002</v>
      </c>
      <c r="O451" s="2">
        <f t="shared" si="40"/>
        <v>7.3500000000000005</v>
      </c>
    </row>
    <row r="452" spans="1:15" x14ac:dyDescent="0.25">
      <c r="A452">
        <v>710731398</v>
      </c>
      <c r="B452" t="s">
        <v>331</v>
      </c>
      <c r="C452">
        <v>7107</v>
      </c>
      <c r="D452">
        <v>306</v>
      </c>
      <c r="E452" s="2">
        <v>147</v>
      </c>
      <c r="F452" s="4">
        <v>87070</v>
      </c>
      <c r="H452" s="2">
        <f t="shared" si="41"/>
        <v>88.2</v>
      </c>
      <c r="I452" s="2">
        <f t="shared" si="36"/>
        <v>22.05</v>
      </c>
      <c r="K452" s="2">
        <f t="shared" si="37"/>
        <v>58.800000000000004</v>
      </c>
      <c r="L452" s="2">
        <f t="shared" si="38"/>
        <v>14.700000000000001</v>
      </c>
      <c r="N452" s="2">
        <f t="shared" si="39"/>
        <v>29.400000000000002</v>
      </c>
      <c r="O452" s="2">
        <f t="shared" si="40"/>
        <v>7.3500000000000005</v>
      </c>
    </row>
    <row r="453" spans="1:15" x14ac:dyDescent="0.25">
      <c r="A453">
        <v>710731399</v>
      </c>
      <c r="B453" t="s">
        <v>332</v>
      </c>
      <c r="C453">
        <v>7107</v>
      </c>
      <c r="D453">
        <v>306</v>
      </c>
      <c r="E453" s="2">
        <v>147</v>
      </c>
      <c r="F453" s="4">
        <v>87070</v>
      </c>
      <c r="H453" s="2">
        <f t="shared" si="41"/>
        <v>88.2</v>
      </c>
      <c r="I453" s="2">
        <f t="shared" ref="I453:I516" si="42">H453*0.25</f>
        <v>22.05</v>
      </c>
      <c r="K453" s="2">
        <f t="shared" ref="K453:K516" si="43">E453*0.4</f>
        <v>58.800000000000004</v>
      </c>
      <c r="L453" s="2">
        <f t="shared" ref="L453:L516" si="44">K453*0.25</f>
        <v>14.700000000000001</v>
      </c>
      <c r="N453" s="2">
        <f t="shared" ref="N453:N516" si="45">E453*0.2</f>
        <v>29.400000000000002</v>
      </c>
      <c r="O453" s="2">
        <f t="shared" ref="O453:O516" si="46">N453*0.25</f>
        <v>7.3500000000000005</v>
      </c>
    </row>
    <row r="454" spans="1:15" x14ac:dyDescent="0.25">
      <c r="A454">
        <v>710731401</v>
      </c>
      <c r="B454" t="s">
        <v>334</v>
      </c>
      <c r="C454">
        <v>7107</v>
      </c>
      <c r="D454">
        <v>306</v>
      </c>
      <c r="E454" s="2">
        <v>147</v>
      </c>
      <c r="F454" s="4">
        <v>87075</v>
      </c>
      <c r="H454" s="2">
        <f t="shared" ref="H454:H516" si="47">E454*0.6</f>
        <v>88.2</v>
      </c>
      <c r="I454" s="2">
        <f t="shared" si="42"/>
        <v>22.05</v>
      </c>
      <c r="K454" s="2">
        <f t="shared" si="43"/>
        <v>58.800000000000004</v>
      </c>
      <c r="L454" s="2">
        <f t="shared" si="44"/>
        <v>14.700000000000001</v>
      </c>
      <c r="N454" s="2">
        <f t="shared" si="45"/>
        <v>29.400000000000002</v>
      </c>
      <c r="O454" s="2">
        <f t="shared" si="46"/>
        <v>7.3500000000000005</v>
      </c>
    </row>
    <row r="455" spans="1:15" x14ac:dyDescent="0.25">
      <c r="A455">
        <v>710731402</v>
      </c>
      <c r="B455" t="s">
        <v>335</v>
      </c>
      <c r="C455">
        <v>7107</v>
      </c>
      <c r="D455">
        <v>306</v>
      </c>
      <c r="E455" s="2">
        <v>147</v>
      </c>
      <c r="F455" s="4">
        <v>87070</v>
      </c>
      <c r="H455" s="2">
        <f t="shared" si="47"/>
        <v>88.2</v>
      </c>
      <c r="I455" s="2">
        <f t="shared" si="42"/>
        <v>22.05</v>
      </c>
      <c r="K455" s="2">
        <f t="shared" si="43"/>
        <v>58.800000000000004</v>
      </c>
      <c r="L455" s="2">
        <f t="shared" si="44"/>
        <v>14.700000000000001</v>
      </c>
      <c r="N455" s="2">
        <f t="shared" si="45"/>
        <v>29.400000000000002</v>
      </c>
      <c r="O455" s="2">
        <f t="shared" si="46"/>
        <v>7.3500000000000005</v>
      </c>
    </row>
    <row r="456" spans="1:15" x14ac:dyDescent="0.25">
      <c r="A456">
        <v>710731403</v>
      </c>
      <c r="B456" t="s">
        <v>336</v>
      </c>
      <c r="C456">
        <v>7107</v>
      </c>
      <c r="D456">
        <v>306</v>
      </c>
      <c r="E456" s="2">
        <v>147</v>
      </c>
      <c r="F456" s="4">
        <v>87070</v>
      </c>
      <c r="H456" s="2">
        <f t="shared" si="47"/>
        <v>88.2</v>
      </c>
      <c r="I456" s="2">
        <f t="shared" si="42"/>
        <v>22.05</v>
      </c>
      <c r="K456" s="2">
        <f t="shared" si="43"/>
        <v>58.800000000000004</v>
      </c>
      <c r="L456" s="2">
        <f t="shared" si="44"/>
        <v>14.700000000000001</v>
      </c>
      <c r="N456" s="2">
        <f t="shared" si="45"/>
        <v>29.400000000000002</v>
      </c>
      <c r="O456" s="2">
        <f t="shared" si="46"/>
        <v>7.3500000000000005</v>
      </c>
    </row>
    <row r="457" spans="1:15" x14ac:dyDescent="0.25">
      <c r="A457">
        <v>710731404</v>
      </c>
      <c r="B457" t="s">
        <v>337</v>
      </c>
      <c r="C457">
        <v>7107</v>
      </c>
      <c r="D457">
        <v>306</v>
      </c>
      <c r="E457" s="2">
        <v>147</v>
      </c>
      <c r="F457" s="4">
        <v>87070</v>
      </c>
      <c r="H457" s="2">
        <f t="shared" si="47"/>
        <v>88.2</v>
      </c>
      <c r="I457" s="2">
        <f t="shared" si="42"/>
        <v>22.05</v>
      </c>
      <c r="K457" s="2">
        <f t="shared" si="43"/>
        <v>58.800000000000004</v>
      </c>
      <c r="L457" s="2">
        <f t="shared" si="44"/>
        <v>14.700000000000001</v>
      </c>
      <c r="N457" s="2">
        <f t="shared" si="45"/>
        <v>29.400000000000002</v>
      </c>
      <c r="O457" s="2">
        <f t="shared" si="46"/>
        <v>7.3500000000000005</v>
      </c>
    </row>
    <row r="458" spans="1:15" x14ac:dyDescent="0.25">
      <c r="A458">
        <v>710731405</v>
      </c>
      <c r="B458" t="s">
        <v>338</v>
      </c>
      <c r="C458">
        <v>7107</v>
      </c>
      <c r="D458">
        <v>306</v>
      </c>
      <c r="E458" s="2">
        <v>147</v>
      </c>
      <c r="F458" s="4">
        <v>87070</v>
      </c>
      <c r="H458" s="2">
        <f t="shared" si="47"/>
        <v>88.2</v>
      </c>
      <c r="I458" s="2">
        <f t="shared" si="42"/>
        <v>22.05</v>
      </c>
      <c r="K458" s="2">
        <f t="shared" si="43"/>
        <v>58.800000000000004</v>
      </c>
      <c r="L458" s="2">
        <f t="shared" si="44"/>
        <v>14.700000000000001</v>
      </c>
      <c r="N458" s="2">
        <f t="shared" si="45"/>
        <v>29.400000000000002</v>
      </c>
      <c r="O458" s="2">
        <f t="shared" si="46"/>
        <v>7.3500000000000005</v>
      </c>
    </row>
    <row r="459" spans="1:15" x14ac:dyDescent="0.25">
      <c r="A459">
        <v>710731406</v>
      </c>
      <c r="B459" t="s">
        <v>339</v>
      </c>
      <c r="C459">
        <v>7107</v>
      </c>
      <c r="D459">
        <v>306</v>
      </c>
      <c r="E459" s="2">
        <v>147</v>
      </c>
      <c r="F459" s="4">
        <v>87070</v>
      </c>
      <c r="H459" s="2">
        <f t="shared" si="47"/>
        <v>88.2</v>
      </c>
      <c r="I459" s="2">
        <f t="shared" si="42"/>
        <v>22.05</v>
      </c>
      <c r="K459" s="2">
        <f t="shared" si="43"/>
        <v>58.800000000000004</v>
      </c>
      <c r="L459" s="2">
        <f t="shared" si="44"/>
        <v>14.700000000000001</v>
      </c>
      <c r="N459" s="2">
        <f t="shared" si="45"/>
        <v>29.400000000000002</v>
      </c>
      <c r="O459" s="2">
        <f t="shared" si="46"/>
        <v>7.3500000000000005</v>
      </c>
    </row>
    <row r="460" spans="1:15" x14ac:dyDescent="0.25">
      <c r="A460">
        <v>710731409</v>
      </c>
      <c r="B460" t="s">
        <v>342</v>
      </c>
      <c r="C460">
        <v>7107</v>
      </c>
      <c r="D460">
        <v>306</v>
      </c>
      <c r="E460" s="2">
        <v>147</v>
      </c>
      <c r="F460" s="4">
        <v>87070</v>
      </c>
      <c r="H460" s="2">
        <f t="shared" si="47"/>
        <v>88.2</v>
      </c>
      <c r="I460" s="2">
        <f t="shared" si="42"/>
        <v>22.05</v>
      </c>
      <c r="K460" s="2">
        <f t="shared" si="43"/>
        <v>58.800000000000004</v>
      </c>
      <c r="L460" s="2">
        <f t="shared" si="44"/>
        <v>14.700000000000001</v>
      </c>
      <c r="N460" s="2">
        <f t="shared" si="45"/>
        <v>29.400000000000002</v>
      </c>
      <c r="O460" s="2">
        <f t="shared" si="46"/>
        <v>7.3500000000000005</v>
      </c>
    </row>
    <row r="461" spans="1:15" x14ac:dyDescent="0.25">
      <c r="A461">
        <v>710731410</v>
      </c>
      <c r="B461" t="s">
        <v>343</v>
      </c>
      <c r="C461">
        <v>7107</v>
      </c>
      <c r="D461">
        <v>306</v>
      </c>
      <c r="E461" s="2">
        <v>147</v>
      </c>
      <c r="F461" s="4">
        <v>87070</v>
      </c>
      <c r="H461" s="2">
        <f t="shared" si="47"/>
        <v>88.2</v>
      </c>
      <c r="I461" s="2">
        <f t="shared" si="42"/>
        <v>22.05</v>
      </c>
      <c r="K461" s="2">
        <f t="shared" si="43"/>
        <v>58.800000000000004</v>
      </c>
      <c r="L461" s="2">
        <f t="shared" si="44"/>
        <v>14.700000000000001</v>
      </c>
      <c r="N461" s="2">
        <f t="shared" si="45"/>
        <v>29.400000000000002</v>
      </c>
      <c r="O461" s="2">
        <f t="shared" si="46"/>
        <v>7.3500000000000005</v>
      </c>
    </row>
    <row r="462" spans="1:15" x14ac:dyDescent="0.25">
      <c r="A462">
        <v>710731411</v>
      </c>
      <c r="B462" t="s">
        <v>344</v>
      </c>
      <c r="C462">
        <v>7107</v>
      </c>
      <c r="D462">
        <v>306</v>
      </c>
      <c r="E462" s="2">
        <v>147</v>
      </c>
      <c r="F462" s="4">
        <v>87070</v>
      </c>
      <c r="H462" s="2">
        <f t="shared" si="47"/>
        <v>88.2</v>
      </c>
      <c r="I462" s="2">
        <f t="shared" si="42"/>
        <v>22.05</v>
      </c>
      <c r="K462" s="2">
        <f t="shared" si="43"/>
        <v>58.800000000000004</v>
      </c>
      <c r="L462" s="2">
        <f t="shared" si="44"/>
        <v>14.700000000000001</v>
      </c>
      <c r="N462" s="2">
        <f t="shared" si="45"/>
        <v>29.400000000000002</v>
      </c>
      <c r="O462" s="2">
        <f t="shared" si="46"/>
        <v>7.3500000000000005</v>
      </c>
    </row>
    <row r="463" spans="1:15" x14ac:dyDescent="0.25">
      <c r="A463">
        <v>710731413</v>
      </c>
      <c r="B463" t="s">
        <v>346</v>
      </c>
      <c r="C463">
        <v>7107</v>
      </c>
      <c r="D463">
        <v>300</v>
      </c>
      <c r="E463" s="2">
        <v>147</v>
      </c>
      <c r="F463" s="4">
        <v>87070</v>
      </c>
      <c r="H463" s="2">
        <f t="shared" si="47"/>
        <v>88.2</v>
      </c>
      <c r="I463" s="2">
        <f t="shared" si="42"/>
        <v>22.05</v>
      </c>
      <c r="K463" s="2">
        <f t="shared" si="43"/>
        <v>58.800000000000004</v>
      </c>
      <c r="L463" s="2">
        <f t="shared" si="44"/>
        <v>14.700000000000001</v>
      </c>
      <c r="N463" s="2">
        <f t="shared" si="45"/>
        <v>29.400000000000002</v>
      </c>
      <c r="O463" s="2">
        <f t="shared" si="46"/>
        <v>7.3500000000000005</v>
      </c>
    </row>
    <row r="464" spans="1:15" x14ac:dyDescent="0.25">
      <c r="A464">
        <v>710731414</v>
      </c>
      <c r="B464" t="s">
        <v>449</v>
      </c>
      <c r="C464">
        <v>7107</v>
      </c>
      <c r="D464">
        <v>305</v>
      </c>
      <c r="E464" s="2">
        <v>300</v>
      </c>
      <c r="F464" s="4">
        <v>85397</v>
      </c>
      <c r="H464" s="2">
        <f t="shared" si="47"/>
        <v>180</v>
      </c>
      <c r="I464" s="2">
        <f t="shared" si="42"/>
        <v>45</v>
      </c>
      <c r="K464" s="2">
        <f t="shared" si="43"/>
        <v>120</v>
      </c>
      <c r="L464" s="2">
        <f t="shared" si="44"/>
        <v>30</v>
      </c>
      <c r="N464" s="2">
        <f t="shared" si="45"/>
        <v>60</v>
      </c>
      <c r="O464" s="2">
        <f t="shared" si="46"/>
        <v>15</v>
      </c>
    </row>
    <row r="465" spans="1:15" x14ac:dyDescent="0.25">
      <c r="A465">
        <v>710731415</v>
      </c>
      <c r="B465" t="s">
        <v>450</v>
      </c>
      <c r="C465">
        <v>7107</v>
      </c>
      <c r="D465">
        <v>302</v>
      </c>
      <c r="E465" s="2">
        <v>157.74</v>
      </c>
      <c r="F465" s="4">
        <v>86316</v>
      </c>
      <c r="H465" s="2">
        <f t="shared" si="47"/>
        <v>94.644000000000005</v>
      </c>
      <c r="I465" s="2">
        <f t="shared" si="42"/>
        <v>23.661000000000001</v>
      </c>
      <c r="K465" s="2">
        <f t="shared" si="43"/>
        <v>63.096000000000004</v>
      </c>
      <c r="L465" s="2">
        <f t="shared" si="44"/>
        <v>15.774000000000001</v>
      </c>
      <c r="N465" s="2">
        <f t="shared" si="45"/>
        <v>31.548000000000002</v>
      </c>
      <c r="O465" s="2">
        <f t="shared" si="46"/>
        <v>7.8870000000000005</v>
      </c>
    </row>
    <row r="466" spans="1:15" x14ac:dyDescent="0.25">
      <c r="A466">
        <v>710731421</v>
      </c>
      <c r="B466" t="s">
        <v>354</v>
      </c>
      <c r="C466">
        <v>7107</v>
      </c>
      <c r="D466">
        <v>306</v>
      </c>
      <c r="E466" s="2">
        <v>147</v>
      </c>
      <c r="F466" s="4">
        <v>87070</v>
      </c>
      <c r="H466" s="2">
        <f t="shared" si="47"/>
        <v>88.2</v>
      </c>
      <c r="I466" s="2">
        <f t="shared" si="42"/>
        <v>22.05</v>
      </c>
      <c r="K466" s="2">
        <f t="shared" si="43"/>
        <v>58.800000000000004</v>
      </c>
      <c r="L466" s="2">
        <f t="shared" si="44"/>
        <v>14.700000000000001</v>
      </c>
      <c r="N466" s="2">
        <f t="shared" si="45"/>
        <v>29.400000000000002</v>
      </c>
      <c r="O466" s="2">
        <f t="shared" si="46"/>
        <v>7.3500000000000005</v>
      </c>
    </row>
    <row r="467" spans="1:15" x14ac:dyDescent="0.25">
      <c r="A467">
        <v>710731423</v>
      </c>
      <c r="B467" t="s">
        <v>356</v>
      </c>
      <c r="C467">
        <v>7107</v>
      </c>
      <c r="D467">
        <v>306</v>
      </c>
      <c r="E467" s="2">
        <v>147</v>
      </c>
      <c r="F467" s="4">
        <v>87070</v>
      </c>
      <c r="H467" s="2">
        <f t="shared" si="47"/>
        <v>88.2</v>
      </c>
      <c r="I467" s="2">
        <f t="shared" si="42"/>
        <v>22.05</v>
      </c>
      <c r="K467" s="2">
        <f t="shared" si="43"/>
        <v>58.800000000000004</v>
      </c>
      <c r="L467" s="2">
        <f t="shared" si="44"/>
        <v>14.700000000000001</v>
      </c>
      <c r="N467" s="2">
        <f t="shared" si="45"/>
        <v>29.400000000000002</v>
      </c>
      <c r="O467" s="2">
        <f t="shared" si="46"/>
        <v>7.3500000000000005</v>
      </c>
    </row>
    <row r="468" spans="1:15" x14ac:dyDescent="0.25">
      <c r="A468">
        <v>710731424</v>
      </c>
      <c r="B468" t="s">
        <v>357</v>
      </c>
      <c r="C468">
        <v>7107</v>
      </c>
      <c r="D468">
        <v>306</v>
      </c>
      <c r="E468" s="2">
        <v>147</v>
      </c>
      <c r="F468" s="4">
        <v>87070</v>
      </c>
      <c r="H468" s="2">
        <f t="shared" si="47"/>
        <v>88.2</v>
      </c>
      <c r="I468" s="2">
        <f t="shared" si="42"/>
        <v>22.05</v>
      </c>
      <c r="K468" s="2">
        <f t="shared" si="43"/>
        <v>58.800000000000004</v>
      </c>
      <c r="L468" s="2">
        <f t="shared" si="44"/>
        <v>14.700000000000001</v>
      </c>
      <c r="N468" s="2">
        <f t="shared" si="45"/>
        <v>29.400000000000002</v>
      </c>
      <c r="O468" s="2">
        <f t="shared" si="46"/>
        <v>7.3500000000000005</v>
      </c>
    </row>
    <row r="469" spans="1:15" x14ac:dyDescent="0.25">
      <c r="A469">
        <v>710731425</v>
      </c>
      <c r="B469" t="s">
        <v>358</v>
      </c>
      <c r="C469">
        <v>7107</v>
      </c>
      <c r="D469">
        <v>306</v>
      </c>
      <c r="E469" s="2">
        <v>147</v>
      </c>
      <c r="F469" s="4">
        <v>87070</v>
      </c>
      <c r="H469" s="2">
        <f t="shared" si="47"/>
        <v>88.2</v>
      </c>
      <c r="I469" s="2">
        <f t="shared" si="42"/>
        <v>22.05</v>
      </c>
      <c r="K469" s="2">
        <f t="shared" si="43"/>
        <v>58.800000000000004</v>
      </c>
      <c r="L469" s="2">
        <f t="shared" si="44"/>
        <v>14.700000000000001</v>
      </c>
      <c r="N469" s="2">
        <f t="shared" si="45"/>
        <v>29.400000000000002</v>
      </c>
      <c r="O469" s="2">
        <f t="shared" si="46"/>
        <v>7.3500000000000005</v>
      </c>
    </row>
    <row r="470" spans="1:15" x14ac:dyDescent="0.25">
      <c r="A470">
        <v>710731427</v>
      </c>
      <c r="B470" t="s">
        <v>360</v>
      </c>
      <c r="C470">
        <v>7107</v>
      </c>
      <c r="D470">
        <v>306</v>
      </c>
      <c r="E470" s="2">
        <v>147</v>
      </c>
      <c r="F470" s="4">
        <v>87070</v>
      </c>
      <c r="H470" s="2">
        <f t="shared" si="47"/>
        <v>88.2</v>
      </c>
      <c r="I470" s="2">
        <f t="shared" si="42"/>
        <v>22.05</v>
      </c>
      <c r="K470" s="2">
        <f t="shared" si="43"/>
        <v>58.800000000000004</v>
      </c>
      <c r="L470" s="2">
        <f t="shared" si="44"/>
        <v>14.700000000000001</v>
      </c>
      <c r="N470" s="2">
        <f t="shared" si="45"/>
        <v>29.400000000000002</v>
      </c>
      <c r="O470" s="2">
        <f t="shared" si="46"/>
        <v>7.3500000000000005</v>
      </c>
    </row>
    <row r="471" spans="1:15" x14ac:dyDescent="0.25">
      <c r="A471">
        <v>710731436</v>
      </c>
      <c r="B471" t="s">
        <v>369</v>
      </c>
      <c r="C471">
        <v>7107</v>
      </c>
      <c r="D471">
        <v>306</v>
      </c>
      <c r="E471" s="2">
        <v>147</v>
      </c>
      <c r="F471" s="4">
        <v>87070</v>
      </c>
      <c r="H471" s="2">
        <f t="shared" si="47"/>
        <v>88.2</v>
      </c>
      <c r="I471" s="2">
        <f t="shared" si="42"/>
        <v>22.05</v>
      </c>
      <c r="K471" s="2">
        <f t="shared" si="43"/>
        <v>58.800000000000004</v>
      </c>
      <c r="L471" s="2">
        <f t="shared" si="44"/>
        <v>14.700000000000001</v>
      </c>
      <c r="N471" s="2">
        <f t="shared" si="45"/>
        <v>29.400000000000002</v>
      </c>
      <c r="O471" s="2">
        <f t="shared" si="46"/>
        <v>7.3500000000000005</v>
      </c>
    </row>
    <row r="472" spans="1:15" x14ac:dyDescent="0.25">
      <c r="A472">
        <v>710731438</v>
      </c>
      <c r="B472" t="s">
        <v>371</v>
      </c>
      <c r="C472">
        <v>7107</v>
      </c>
      <c r="D472">
        <v>306</v>
      </c>
      <c r="E472" s="2">
        <v>147</v>
      </c>
      <c r="F472" s="4">
        <v>87070</v>
      </c>
      <c r="H472" s="2">
        <f t="shared" si="47"/>
        <v>88.2</v>
      </c>
      <c r="I472" s="2">
        <f t="shared" si="42"/>
        <v>22.05</v>
      </c>
      <c r="K472" s="2">
        <f t="shared" si="43"/>
        <v>58.800000000000004</v>
      </c>
      <c r="L472" s="2">
        <f t="shared" si="44"/>
        <v>14.700000000000001</v>
      </c>
      <c r="N472" s="2">
        <f t="shared" si="45"/>
        <v>29.400000000000002</v>
      </c>
      <c r="O472" s="2">
        <f t="shared" si="46"/>
        <v>7.3500000000000005</v>
      </c>
    </row>
    <row r="473" spans="1:15" x14ac:dyDescent="0.25">
      <c r="A473">
        <v>710731440</v>
      </c>
      <c r="B473" t="s">
        <v>373</v>
      </c>
      <c r="C473">
        <v>7107</v>
      </c>
      <c r="D473">
        <v>306</v>
      </c>
      <c r="E473" s="2">
        <v>147</v>
      </c>
      <c r="F473" s="4">
        <v>87070</v>
      </c>
      <c r="H473" s="2">
        <f t="shared" si="47"/>
        <v>88.2</v>
      </c>
      <c r="I473" s="2">
        <f t="shared" si="42"/>
        <v>22.05</v>
      </c>
      <c r="K473" s="2">
        <f t="shared" si="43"/>
        <v>58.800000000000004</v>
      </c>
      <c r="L473" s="2">
        <f t="shared" si="44"/>
        <v>14.700000000000001</v>
      </c>
      <c r="N473" s="2">
        <f t="shared" si="45"/>
        <v>29.400000000000002</v>
      </c>
      <c r="O473" s="2">
        <f t="shared" si="46"/>
        <v>7.3500000000000005</v>
      </c>
    </row>
    <row r="474" spans="1:15" x14ac:dyDescent="0.25">
      <c r="A474">
        <v>710731443</v>
      </c>
      <c r="B474" t="s">
        <v>376</v>
      </c>
      <c r="C474">
        <v>7107</v>
      </c>
      <c r="D474">
        <v>306</v>
      </c>
      <c r="E474" s="2">
        <v>147</v>
      </c>
      <c r="F474" s="4">
        <v>87070</v>
      </c>
      <c r="H474" s="2">
        <f t="shared" si="47"/>
        <v>88.2</v>
      </c>
      <c r="I474" s="2">
        <f t="shared" si="42"/>
        <v>22.05</v>
      </c>
      <c r="K474" s="2">
        <f t="shared" si="43"/>
        <v>58.800000000000004</v>
      </c>
      <c r="L474" s="2">
        <f t="shared" si="44"/>
        <v>14.700000000000001</v>
      </c>
      <c r="N474" s="2">
        <f t="shared" si="45"/>
        <v>29.400000000000002</v>
      </c>
      <c r="O474" s="2">
        <f t="shared" si="46"/>
        <v>7.3500000000000005</v>
      </c>
    </row>
    <row r="475" spans="1:15" x14ac:dyDescent="0.25">
      <c r="A475">
        <v>710731445</v>
      </c>
      <c r="B475" t="s">
        <v>378</v>
      </c>
      <c r="C475">
        <v>7107</v>
      </c>
      <c r="D475">
        <v>306</v>
      </c>
      <c r="E475" s="2">
        <v>147</v>
      </c>
      <c r="F475" s="4">
        <v>87070</v>
      </c>
      <c r="H475" s="2">
        <f t="shared" si="47"/>
        <v>88.2</v>
      </c>
      <c r="I475" s="2">
        <f t="shared" si="42"/>
        <v>22.05</v>
      </c>
      <c r="K475" s="2">
        <f t="shared" si="43"/>
        <v>58.800000000000004</v>
      </c>
      <c r="L475" s="2">
        <f t="shared" si="44"/>
        <v>14.700000000000001</v>
      </c>
      <c r="N475" s="2">
        <f t="shared" si="45"/>
        <v>29.400000000000002</v>
      </c>
      <c r="O475" s="2">
        <f t="shared" si="46"/>
        <v>7.3500000000000005</v>
      </c>
    </row>
    <row r="476" spans="1:15" x14ac:dyDescent="0.25">
      <c r="A476">
        <v>710731447</v>
      </c>
      <c r="B476" t="s">
        <v>380</v>
      </c>
      <c r="C476">
        <v>7107</v>
      </c>
      <c r="D476">
        <v>306</v>
      </c>
      <c r="E476" s="2">
        <v>147</v>
      </c>
      <c r="F476" s="4">
        <v>87070</v>
      </c>
      <c r="H476" s="2">
        <f t="shared" si="47"/>
        <v>88.2</v>
      </c>
      <c r="I476" s="2">
        <f t="shared" si="42"/>
        <v>22.05</v>
      </c>
      <c r="K476" s="2">
        <f t="shared" si="43"/>
        <v>58.800000000000004</v>
      </c>
      <c r="L476" s="2">
        <f t="shared" si="44"/>
        <v>14.700000000000001</v>
      </c>
      <c r="N476" s="2">
        <f t="shared" si="45"/>
        <v>29.400000000000002</v>
      </c>
      <c r="O476" s="2">
        <f t="shared" si="46"/>
        <v>7.3500000000000005</v>
      </c>
    </row>
    <row r="477" spans="1:15" x14ac:dyDescent="0.25">
      <c r="A477">
        <v>710731449</v>
      </c>
      <c r="B477" t="s">
        <v>382</v>
      </c>
      <c r="C477">
        <v>7107</v>
      </c>
      <c r="D477">
        <v>306</v>
      </c>
      <c r="E477" s="2">
        <v>147</v>
      </c>
      <c r="F477" s="4">
        <v>87070</v>
      </c>
      <c r="H477" s="2">
        <f t="shared" si="47"/>
        <v>88.2</v>
      </c>
      <c r="I477" s="2">
        <f t="shared" si="42"/>
        <v>22.05</v>
      </c>
      <c r="K477" s="2">
        <f t="shared" si="43"/>
        <v>58.800000000000004</v>
      </c>
      <c r="L477" s="2">
        <f t="shared" si="44"/>
        <v>14.700000000000001</v>
      </c>
      <c r="N477" s="2">
        <f t="shared" si="45"/>
        <v>29.400000000000002</v>
      </c>
      <c r="O477" s="2">
        <f t="shared" si="46"/>
        <v>7.3500000000000005</v>
      </c>
    </row>
    <row r="478" spans="1:15" x14ac:dyDescent="0.25">
      <c r="A478">
        <v>710731450</v>
      </c>
      <c r="B478" t="s">
        <v>383</v>
      </c>
      <c r="C478">
        <v>7107</v>
      </c>
      <c r="D478">
        <v>306</v>
      </c>
      <c r="E478" s="2">
        <v>147</v>
      </c>
      <c r="F478" s="4">
        <v>87070</v>
      </c>
      <c r="H478" s="2">
        <f t="shared" si="47"/>
        <v>88.2</v>
      </c>
      <c r="I478" s="2">
        <f t="shared" si="42"/>
        <v>22.05</v>
      </c>
      <c r="K478" s="2">
        <f t="shared" si="43"/>
        <v>58.800000000000004</v>
      </c>
      <c r="L478" s="2">
        <f t="shared" si="44"/>
        <v>14.700000000000001</v>
      </c>
      <c r="N478" s="2">
        <f t="shared" si="45"/>
        <v>29.400000000000002</v>
      </c>
      <c r="O478" s="2">
        <f t="shared" si="46"/>
        <v>7.3500000000000005</v>
      </c>
    </row>
    <row r="479" spans="1:15" x14ac:dyDescent="0.25">
      <c r="A479">
        <v>710731452</v>
      </c>
      <c r="B479" t="s">
        <v>385</v>
      </c>
      <c r="C479">
        <v>7107</v>
      </c>
      <c r="D479">
        <v>306</v>
      </c>
      <c r="E479" s="2">
        <v>114</v>
      </c>
      <c r="F479" s="4">
        <v>87088</v>
      </c>
      <c r="H479" s="2">
        <f t="shared" si="47"/>
        <v>68.399999999999991</v>
      </c>
      <c r="I479" s="2">
        <f t="shared" si="42"/>
        <v>17.099999999999998</v>
      </c>
      <c r="K479" s="2">
        <f t="shared" si="43"/>
        <v>45.6</v>
      </c>
      <c r="L479" s="2">
        <f t="shared" si="44"/>
        <v>11.4</v>
      </c>
      <c r="N479" s="2">
        <f t="shared" si="45"/>
        <v>22.8</v>
      </c>
      <c r="O479" s="2">
        <f t="shared" si="46"/>
        <v>5.7</v>
      </c>
    </row>
    <row r="480" spans="1:15" x14ac:dyDescent="0.25">
      <c r="A480">
        <v>710731453</v>
      </c>
      <c r="B480" t="s">
        <v>386</v>
      </c>
      <c r="C480">
        <v>7107</v>
      </c>
      <c r="D480">
        <v>306</v>
      </c>
      <c r="E480" s="2">
        <v>116</v>
      </c>
      <c r="F480" s="4">
        <v>87086</v>
      </c>
      <c r="H480" s="2">
        <f t="shared" si="47"/>
        <v>69.599999999999994</v>
      </c>
      <c r="I480" s="2">
        <f t="shared" si="42"/>
        <v>17.399999999999999</v>
      </c>
      <c r="K480" s="2">
        <f t="shared" si="43"/>
        <v>46.400000000000006</v>
      </c>
      <c r="L480" s="2">
        <f t="shared" si="44"/>
        <v>11.600000000000001</v>
      </c>
      <c r="N480" s="2">
        <f t="shared" si="45"/>
        <v>23.200000000000003</v>
      </c>
      <c r="O480" s="2">
        <f t="shared" si="46"/>
        <v>5.8000000000000007</v>
      </c>
    </row>
    <row r="481" spans="1:15" x14ac:dyDescent="0.25">
      <c r="A481">
        <v>710731456</v>
      </c>
      <c r="B481" t="s">
        <v>388</v>
      </c>
      <c r="C481">
        <v>7107</v>
      </c>
      <c r="D481">
        <v>306</v>
      </c>
      <c r="E481" s="2">
        <v>114</v>
      </c>
      <c r="F481" s="4">
        <v>87880</v>
      </c>
      <c r="H481" s="2">
        <f t="shared" si="47"/>
        <v>68.399999999999991</v>
      </c>
      <c r="I481" s="2">
        <f t="shared" si="42"/>
        <v>17.099999999999998</v>
      </c>
      <c r="K481" s="2">
        <f t="shared" si="43"/>
        <v>45.6</v>
      </c>
      <c r="L481" s="2">
        <f t="shared" si="44"/>
        <v>11.4</v>
      </c>
      <c r="N481" s="2">
        <f t="shared" si="45"/>
        <v>22.8</v>
      </c>
      <c r="O481" s="2">
        <f t="shared" si="46"/>
        <v>5.7</v>
      </c>
    </row>
    <row r="482" spans="1:15" x14ac:dyDescent="0.25">
      <c r="A482">
        <v>710731460</v>
      </c>
      <c r="B482" t="s">
        <v>391</v>
      </c>
      <c r="C482">
        <v>7107</v>
      </c>
      <c r="D482">
        <v>306</v>
      </c>
      <c r="E482" s="2">
        <v>85</v>
      </c>
      <c r="F482" s="4">
        <v>87081</v>
      </c>
      <c r="H482" s="2">
        <f t="shared" si="47"/>
        <v>51</v>
      </c>
      <c r="I482" s="2">
        <f t="shared" si="42"/>
        <v>12.75</v>
      </c>
      <c r="K482" s="2">
        <f t="shared" si="43"/>
        <v>34</v>
      </c>
      <c r="L482" s="2">
        <f t="shared" si="44"/>
        <v>8.5</v>
      </c>
      <c r="N482" s="2">
        <f t="shared" si="45"/>
        <v>17</v>
      </c>
      <c r="O482" s="2">
        <f t="shared" si="46"/>
        <v>4.25</v>
      </c>
    </row>
    <row r="483" spans="1:15" x14ac:dyDescent="0.25">
      <c r="A483">
        <v>710731465</v>
      </c>
      <c r="B483" t="s">
        <v>392</v>
      </c>
      <c r="C483">
        <v>7107</v>
      </c>
      <c r="D483">
        <v>306</v>
      </c>
      <c r="E483" s="2">
        <v>91</v>
      </c>
      <c r="F483" s="4">
        <v>87449</v>
      </c>
      <c r="H483" s="2">
        <f t="shared" si="47"/>
        <v>54.6</v>
      </c>
      <c r="I483" s="2">
        <f t="shared" si="42"/>
        <v>13.65</v>
      </c>
      <c r="K483" s="2">
        <f t="shared" si="43"/>
        <v>36.4</v>
      </c>
      <c r="L483" s="2">
        <f t="shared" si="44"/>
        <v>9.1</v>
      </c>
      <c r="N483" s="2">
        <f t="shared" si="45"/>
        <v>18.2</v>
      </c>
      <c r="O483" s="2">
        <f t="shared" si="46"/>
        <v>4.55</v>
      </c>
    </row>
    <row r="484" spans="1:15" x14ac:dyDescent="0.25">
      <c r="A484">
        <v>710731469</v>
      </c>
      <c r="B484" t="s">
        <v>451</v>
      </c>
      <c r="C484">
        <v>7107</v>
      </c>
      <c r="D484">
        <v>306</v>
      </c>
      <c r="E484" s="2">
        <v>114</v>
      </c>
      <c r="F484" s="4">
        <v>87184</v>
      </c>
      <c r="H484" s="2">
        <f t="shared" si="47"/>
        <v>68.399999999999991</v>
      </c>
      <c r="I484" s="2">
        <f t="shared" si="42"/>
        <v>17.099999999999998</v>
      </c>
      <c r="K484" s="2">
        <f t="shared" si="43"/>
        <v>45.6</v>
      </c>
      <c r="L484" s="2">
        <f t="shared" si="44"/>
        <v>11.4</v>
      </c>
      <c r="N484" s="2">
        <f t="shared" si="45"/>
        <v>22.8</v>
      </c>
      <c r="O484" s="2">
        <f t="shared" si="46"/>
        <v>5.7</v>
      </c>
    </row>
    <row r="485" spans="1:15" x14ac:dyDescent="0.25">
      <c r="A485">
        <v>710732141</v>
      </c>
      <c r="B485" t="s">
        <v>402</v>
      </c>
      <c r="C485">
        <v>7107</v>
      </c>
      <c r="D485">
        <v>306</v>
      </c>
      <c r="E485" s="2">
        <v>114</v>
      </c>
      <c r="F485" s="4">
        <v>87076</v>
      </c>
      <c r="H485" s="2">
        <f t="shared" si="47"/>
        <v>68.399999999999991</v>
      </c>
      <c r="I485" s="2">
        <f t="shared" si="42"/>
        <v>17.099999999999998</v>
      </c>
      <c r="K485" s="2">
        <f t="shared" si="43"/>
        <v>45.6</v>
      </c>
      <c r="L485" s="2">
        <f t="shared" si="44"/>
        <v>11.4</v>
      </c>
      <c r="N485" s="2">
        <f t="shared" si="45"/>
        <v>22.8</v>
      </c>
      <c r="O485" s="2">
        <f t="shared" si="46"/>
        <v>5.7</v>
      </c>
    </row>
    <row r="486" spans="1:15" x14ac:dyDescent="0.25">
      <c r="A486">
        <v>710750000</v>
      </c>
      <c r="B486" t="s">
        <v>452</v>
      </c>
      <c r="C486">
        <v>7107</v>
      </c>
      <c r="D486">
        <v>300</v>
      </c>
      <c r="E486" s="2">
        <v>0</v>
      </c>
      <c r="H486" s="2">
        <f t="shared" si="47"/>
        <v>0</v>
      </c>
      <c r="I486" s="2">
        <f t="shared" si="42"/>
        <v>0</v>
      </c>
      <c r="K486" s="2">
        <f t="shared" si="43"/>
        <v>0</v>
      </c>
      <c r="L486" s="2">
        <f t="shared" si="44"/>
        <v>0</v>
      </c>
      <c r="N486" s="2">
        <f t="shared" si="45"/>
        <v>0</v>
      </c>
      <c r="O486" s="2">
        <f t="shared" si="46"/>
        <v>0</v>
      </c>
    </row>
    <row r="487" spans="1:15" x14ac:dyDescent="0.25">
      <c r="A487">
        <v>710750003</v>
      </c>
      <c r="B487" t="s">
        <v>453</v>
      </c>
      <c r="C487">
        <v>7107</v>
      </c>
      <c r="D487">
        <v>305</v>
      </c>
      <c r="E487" s="2">
        <v>201</v>
      </c>
      <c r="F487" s="4">
        <v>85305</v>
      </c>
      <c r="H487" s="2">
        <f t="shared" si="47"/>
        <v>120.6</v>
      </c>
      <c r="I487" s="2">
        <f t="shared" si="42"/>
        <v>30.15</v>
      </c>
      <c r="K487" s="2">
        <f t="shared" si="43"/>
        <v>80.400000000000006</v>
      </c>
      <c r="L487" s="2">
        <f t="shared" si="44"/>
        <v>20.100000000000001</v>
      </c>
      <c r="N487" s="2">
        <f t="shared" si="45"/>
        <v>40.200000000000003</v>
      </c>
      <c r="O487" s="2">
        <f t="shared" si="46"/>
        <v>10.050000000000001</v>
      </c>
    </row>
    <row r="488" spans="1:15" x14ac:dyDescent="0.25">
      <c r="A488">
        <v>710750004</v>
      </c>
      <c r="B488" t="s">
        <v>454</v>
      </c>
      <c r="C488">
        <v>7107</v>
      </c>
      <c r="D488">
        <v>306</v>
      </c>
      <c r="E488" s="2">
        <v>782</v>
      </c>
      <c r="F488" s="4">
        <v>87901</v>
      </c>
      <c r="H488" s="2">
        <f t="shared" si="47"/>
        <v>469.2</v>
      </c>
      <c r="I488" s="2">
        <f t="shared" si="42"/>
        <v>117.3</v>
      </c>
      <c r="K488" s="2">
        <f t="shared" si="43"/>
        <v>312.8</v>
      </c>
      <c r="L488" s="2">
        <f t="shared" si="44"/>
        <v>78.2</v>
      </c>
      <c r="N488" s="2">
        <f t="shared" si="45"/>
        <v>156.4</v>
      </c>
      <c r="O488" s="2">
        <f t="shared" si="46"/>
        <v>39.1</v>
      </c>
    </row>
    <row r="489" spans="1:15" x14ac:dyDescent="0.25">
      <c r="A489">
        <v>710750005</v>
      </c>
      <c r="B489" t="s">
        <v>455</v>
      </c>
      <c r="C489">
        <v>7107</v>
      </c>
      <c r="D489">
        <v>301</v>
      </c>
      <c r="E489" s="2">
        <v>91</v>
      </c>
      <c r="F489" s="4">
        <v>82365</v>
      </c>
      <c r="H489" s="2">
        <f t="shared" si="47"/>
        <v>54.6</v>
      </c>
      <c r="I489" s="2">
        <f t="shared" si="42"/>
        <v>13.65</v>
      </c>
      <c r="K489" s="2">
        <f t="shared" si="43"/>
        <v>36.4</v>
      </c>
      <c r="L489" s="2">
        <f t="shared" si="44"/>
        <v>9.1</v>
      </c>
      <c r="N489" s="2">
        <f t="shared" si="45"/>
        <v>18.2</v>
      </c>
      <c r="O489" s="2">
        <f t="shared" si="46"/>
        <v>4.55</v>
      </c>
    </row>
    <row r="490" spans="1:15" x14ac:dyDescent="0.25">
      <c r="A490">
        <v>710750006</v>
      </c>
      <c r="B490" t="s">
        <v>456</v>
      </c>
      <c r="C490">
        <v>7107</v>
      </c>
      <c r="D490">
        <v>301</v>
      </c>
      <c r="E490" s="2">
        <v>163</v>
      </c>
      <c r="F490" s="4">
        <v>80306</v>
      </c>
      <c r="H490" s="2">
        <f t="shared" si="47"/>
        <v>97.8</v>
      </c>
      <c r="I490" s="2">
        <f t="shared" si="42"/>
        <v>24.45</v>
      </c>
      <c r="K490" s="2">
        <f t="shared" si="43"/>
        <v>65.2</v>
      </c>
      <c r="L490" s="2">
        <f t="shared" si="44"/>
        <v>16.3</v>
      </c>
      <c r="N490" s="2">
        <f t="shared" si="45"/>
        <v>32.6</v>
      </c>
      <c r="O490" s="2">
        <f t="shared" si="46"/>
        <v>8.15</v>
      </c>
    </row>
    <row r="491" spans="1:15" x14ac:dyDescent="0.25">
      <c r="A491">
        <v>710750007</v>
      </c>
      <c r="B491" t="s">
        <v>457</v>
      </c>
      <c r="C491">
        <v>7107</v>
      </c>
      <c r="D491">
        <v>301</v>
      </c>
      <c r="E491" s="2">
        <v>163</v>
      </c>
      <c r="F491" s="4">
        <v>80306</v>
      </c>
      <c r="H491" s="2">
        <f t="shared" si="47"/>
        <v>97.8</v>
      </c>
      <c r="I491" s="2">
        <f t="shared" si="42"/>
        <v>24.45</v>
      </c>
      <c r="K491" s="2">
        <f t="shared" si="43"/>
        <v>65.2</v>
      </c>
      <c r="L491" s="2">
        <f t="shared" si="44"/>
        <v>16.3</v>
      </c>
      <c r="N491" s="2">
        <f t="shared" si="45"/>
        <v>32.6</v>
      </c>
      <c r="O491" s="2">
        <f t="shared" si="46"/>
        <v>8.15</v>
      </c>
    </row>
    <row r="492" spans="1:15" x14ac:dyDescent="0.25">
      <c r="A492">
        <v>710750008</v>
      </c>
      <c r="B492" t="s">
        <v>458</v>
      </c>
      <c r="C492">
        <v>7107</v>
      </c>
      <c r="D492">
        <v>306</v>
      </c>
      <c r="E492" s="2">
        <v>259</v>
      </c>
      <c r="F492" s="4">
        <v>87535</v>
      </c>
      <c r="H492" s="2">
        <f t="shared" si="47"/>
        <v>155.4</v>
      </c>
      <c r="I492" s="2">
        <f t="shared" si="42"/>
        <v>38.85</v>
      </c>
      <c r="K492" s="2">
        <f t="shared" si="43"/>
        <v>103.60000000000001</v>
      </c>
      <c r="L492" s="2">
        <f t="shared" si="44"/>
        <v>25.900000000000002</v>
      </c>
      <c r="N492" s="2">
        <f t="shared" si="45"/>
        <v>51.800000000000004</v>
      </c>
      <c r="O492" s="2">
        <f t="shared" si="46"/>
        <v>12.950000000000001</v>
      </c>
    </row>
    <row r="493" spans="1:15" x14ac:dyDescent="0.25">
      <c r="A493">
        <v>710750009</v>
      </c>
      <c r="B493" t="s">
        <v>459</v>
      </c>
      <c r="C493">
        <v>7107</v>
      </c>
      <c r="D493">
        <v>306</v>
      </c>
      <c r="E493" s="2">
        <v>385</v>
      </c>
      <c r="F493" s="4">
        <v>87536</v>
      </c>
      <c r="H493" s="2">
        <f t="shared" si="47"/>
        <v>231</v>
      </c>
      <c r="I493" s="2">
        <f t="shared" si="42"/>
        <v>57.75</v>
      </c>
      <c r="K493" s="2">
        <f t="shared" si="43"/>
        <v>154</v>
      </c>
      <c r="L493" s="2">
        <f t="shared" si="44"/>
        <v>38.5</v>
      </c>
      <c r="N493" s="2">
        <f t="shared" si="45"/>
        <v>77</v>
      </c>
      <c r="O493" s="2">
        <f t="shared" si="46"/>
        <v>19.25</v>
      </c>
    </row>
    <row r="494" spans="1:15" x14ac:dyDescent="0.25">
      <c r="A494">
        <v>710750065</v>
      </c>
      <c r="B494" t="s">
        <v>460</v>
      </c>
      <c r="C494">
        <v>7107</v>
      </c>
      <c r="D494">
        <v>302</v>
      </c>
      <c r="E494" s="2">
        <v>28</v>
      </c>
      <c r="F494" s="4">
        <v>86778</v>
      </c>
      <c r="H494" s="2">
        <f t="shared" si="47"/>
        <v>16.8</v>
      </c>
      <c r="I494" s="2">
        <f t="shared" si="42"/>
        <v>4.2</v>
      </c>
      <c r="K494" s="2">
        <f t="shared" si="43"/>
        <v>11.200000000000001</v>
      </c>
      <c r="L494" s="2">
        <f t="shared" si="44"/>
        <v>2.8000000000000003</v>
      </c>
      <c r="N494" s="2">
        <f t="shared" si="45"/>
        <v>5.6000000000000005</v>
      </c>
      <c r="O494" s="2">
        <f t="shared" si="46"/>
        <v>1.4000000000000001</v>
      </c>
    </row>
    <row r="495" spans="1:15" x14ac:dyDescent="0.25">
      <c r="A495">
        <v>710750539</v>
      </c>
      <c r="B495" t="s">
        <v>461</v>
      </c>
      <c r="C495">
        <v>7107</v>
      </c>
      <c r="D495">
        <v>302</v>
      </c>
      <c r="E495" s="2">
        <v>53</v>
      </c>
      <c r="F495" s="4">
        <v>86038</v>
      </c>
      <c r="H495" s="2">
        <f t="shared" si="47"/>
        <v>31.799999999999997</v>
      </c>
      <c r="I495" s="2">
        <f t="shared" si="42"/>
        <v>7.9499999999999993</v>
      </c>
      <c r="K495" s="2">
        <f t="shared" si="43"/>
        <v>21.200000000000003</v>
      </c>
      <c r="L495" s="2">
        <f t="shared" si="44"/>
        <v>5.3000000000000007</v>
      </c>
      <c r="N495" s="2">
        <f t="shared" si="45"/>
        <v>10.600000000000001</v>
      </c>
      <c r="O495" s="2">
        <f t="shared" si="46"/>
        <v>2.6500000000000004</v>
      </c>
    </row>
    <row r="496" spans="1:15" x14ac:dyDescent="0.25">
      <c r="A496">
        <v>710750578</v>
      </c>
      <c r="B496" t="s">
        <v>462</v>
      </c>
      <c r="C496">
        <v>7107</v>
      </c>
      <c r="D496">
        <v>302</v>
      </c>
      <c r="E496" s="2">
        <v>111</v>
      </c>
      <c r="F496" s="4">
        <v>86039</v>
      </c>
      <c r="H496" s="2">
        <f t="shared" si="47"/>
        <v>66.599999999999994</v>
      </c>
      <c r="I496" s="2">
        <f t="shared" si="42"/>
        <v>16.649999999999999</v>
      </c>
      <c r="K496" s="2">
        <f t="shared" si="43"/>
        <v>44.400000000000006</v>
      </c>
      <c r="L496" s="2">
        <f t="shared" si="44"/>
        <v>11.100000000000001</v>
      </c>
      <c r="N496" s="2">
        <f t="shared" si="45"/>
        <v>22.200000000000003</v>
      </c>
      <c r="O496" s="2">
        <f t="shared" si="46"/>
        <v>5.5500000000000007</v>
      </c>
    </row>
    <row r="497" spans="1:15" x14ac:dyDescent="0.25">
      <c r="A497">
        <v>710751300</v>
      </c>
      <c r="B497" t="s">
        <v>463</v>
      </c>
      <c r="C497">
        <v>7107</v>
      </c>
      <c r="D497">
        <v>302</v>
      </c>
      <c r="E497" s="2">
        <v>69</v>
      </c>
      <c r="F497" s="4">
        <v>86317</v>
      </c>
      <c r="H497" s="2">
        <f t="shared" si="47"/>
        <v>41.4</v>
      </c>
      <c r="I497" s="2">
        <f t="shared" si="42"/>
        <v>10.35</v>
      </c>
      <c r="K497" s="2">
        <f t="shared" si="43"/>
        <v>27.6</v>
      </c>
      <c r="L497" s="2">
        <f t="shared" si="44"/>
        <v>6.9</v>
      </c>
      <c r="N497" s="2">
        <f t="shared" si="45"/>
        <v>13.8</v>
      </c>
      <c r="O497" s="2">
        <f t="shared" si="46"/>
        <v>3.45</v>
      </c>
    </row>
    <row r="498" spans="1:15" x14ac:dyDescent="0.25">
      <c r="A498">
        <v>710751309</v>
      </c>
      <c r="B498" t="s">
        <v>464</v>
      </c>
      <c r="C498">
        <v>7107</v>
      </c>
      <c r="D498">
        <v>305</v>
      </c>
      <c r="E498" s="2">
        <v>80</v>
      </c>
      <c r="F498" s="4">
        <v>85730</v>
      </c>
      <c r="H498" s="2">
        <f t="shared" si="47"/>
        <v>48</v>
      </c>
      <c r="I498" s="2">
        <f t="shared" si="42"/>
        <v>12</v>
      </c>
      <c r="K498" s="2">
        <f t="shared" si="43"/>
        <v>32</v>
      </c>
      <c r="L498" s="2">
        <f t="shared" si="44"/>
        <v>8</v>
      </c>
      <c r="N498" s="2">
        <f t="shared" si="45"/>
        <v>16</v>
      </c>
      <c r="O498" s="2">
        <f t="shared" si="46"/>
        <v>4</v>
      </c>
    </row>
    <row r="499" spans="1:15" x14ac:dyDescent="0.25">
      <c r="A499">
        <v>710751310</v>
      </c>
      <c r="B499" t="s">
        <v>465</v>
      </c>
      <c r="C499">
        <v>7107</v>
      </c>
      <c r="D499">
        <v>305</v>
      </c>
      <c r="E499" s="2">
        <v>147</v>
      </c>
      <c r="F499" s="4">
        <v>85613</v>
      </c>
      <c r="H499" s="2">
        <f t="shared" si="47"/>
        <v>88.2</v>
      </c>
      <c r="I499" s="2">
        <f t="shared" si="42"/>
        <v>22.05</v>
      </c>
      <c r="K499" s="2">
        <f t="shared" si="43"/>
        <v>58.800000000000004</v>
      </c>
      <c r="L499" s="2">
        <f t="shared" si="44"/>
        <v>14.700000000000001</v>
      </c>
      <c r="N499" s="2">
        <f t="shared" si="45"/>
        <v>29.400000000000002</v>
      </c>
      <c r="O499" s="2">
        <f t="shared" si="46"/>
        <v>7.3500000000000005</v>
      </c>
    </row>
    <row r="500" spans="1:15" x14ac:dyDescent="0.25">
      <c r="A500">
        <v>710751337</v>
      </c>
      <c r="B500" t="s">
        <v>466</v>
      </c>
      <c r="C500">
        <v>7107</v>
      </c>
      <c r="D500">
        <v>305</v>
      </c>
      <c r="E500" s="2">
        <v>114</v>
      </c>
      <c r="F500" s="4">
        <v>85705</v>
      </c>
      <c r="H500" s="2">
        <f t="shared" si="47"/>
        <v>68.399999999999991</v>
      </c>
      <c r="I500" s="2">
        <f t="shared" si="42"/>
        <v>17.099999999999998</v>
      </c>
      <c r="K500" s="2">
        <f t="shared" si="43"/>
        <v>45.6</v>
      </c>
      <c r="L500" s="2">
        <f t="shared" si="44"/>
        <v>11.4</v>
      </c>
      <c r="N500" s="2">
        <f t="shared" si="45"/>
        <v>22.8</v>
      </c>
      <c r="O500" s="2">
        <f t="shared" si="46"/>
        <v>5.7</v>
      </c>
    </row>
    <row r="501" spans="1:15" x14ac:dyDescent="0.25">
      <c r="A501">
        <v>710751701</v>
      </c>
      <c r="B501" t="s">
        <v>467</v>
      </c>
      <c r="C501">
        <v>7107</v>
      </c>
      <c r="D501">
        <v>301</v>
      </c>
      <c r="E501" s="2">
        <v>77</v>
      </c>
      <c r="F501" s="4">
        <v>82380</v>
      </c>
      <c r="H501" s="2">
        <f t="shared" si="47"/>
        <v>46.199999999999996</v>
      </c>
      <c r="I501" s="2">
        <f t="shared" si="42"/>
        <v>11.549999999999999</v>
      </c>
      <c r="K501" s="2">
        <f t="shared" si="43"/>
        <v>30.8</v>
      </c>
      <c r="L501" s="2">
        <f t="shared" si="44"/>
        <v>7.7</v>
      </c>
      <c r="N501" s="2">
        <f t="shared" si="45"/>
        <v>15.4</v>
      </c>
      <c r="O501" s="2">
        <f t="shared" si="46"/>
        <v>3.85</v>
      </c>
    </row>
    <row r="502" spans="1:15" x14ac:dyDescent="0.25">
      <c r="A502">
        <v>710751703</v>
      </c>
      <c r="B502" t="s">
        <v>468</v>
      </c>
      <c r="C502">
        <v>7107</v>
      </c>
      <c r="D502">
        <v>301</v>
      </c>
      <c r="E502" s="2">
        <v>83</v>
      </c>
      <c r="F502" s="4">
        <v>84442</v>
      </c>
      <c r="H502" s="2">
        <f t="shared" si="47"/>
        <v>49.8</v>
      </c>
      <c r="I502" s="2">
        <f t="shared" si="42"/>
        <v>12.45</v>
      </c>
      <c r="K502" s="2">
        <f t="shared" si="43"/>
        <v>33.200000000000003</v>
      </c>
      <c r="L502" s="2">
        <f t="shared" si="44"/>
        <v>8.3000000000000007</v>
      </c>
      <c r="N502" s="2">
        <f t="shared" si="45"/>
        <v>16.600000000000001</v>
      </c>
      <c r="O502" s="2">
        <f t="shared" si="46"/>
        <v>4.1500000000000004</v>
      </c>
    </row>
    <row r="503" spans="1:15" x14ac:dyDescent="0.25">
      <c r="A503">
        <v>710751704</v>
      </c>
      <c r="B503" t="s">
        <v>469</v>
      </c>
      <c r="C503">
        <v>7107</v>
      </c>
      <c r="D503">
        <v>302</v>
      </c>
      <c r="E503" s="2">
        <v>51</v>
      </c>
      <c r="F503" s="4">
        <v>86800</v>
      </c>
      <c r="H503" s="2">
        <f t="shared" si="47"/>
        <v>30.599999999999998</v>
      </c>
      <c r="I503" s="2">
        <f t="shared" si="42"/>
        <v>7.6499999999999995</v>
      </c>
      <c r="K503" s="2">
        <f t="shared" si="43"/>
        <v>20.400000000000002</v>
      </c>
      <c r="L503" s="2">
        <f t="shared" si="44"/>
        <v>5.1000000000000005</v>
      </c>
      <c r="N503" s="2">
        <f t="shared" si="45"/>
        <v>10.200000000000001</v>
      </c>
      <c r="O503" s="2">
        <f t="shared" si="46"/>
        <v>2.5500000000000003</v>
      </c>
    </row>
    <row r="504" spans="1:15" x14ac:dyDescent="0.25">
      <c r="A504">
        <v>710751705</v>
      </c>
      <c r="B504" t="s">
        <v>470</v>
      </c>
      <c r="C504">
        <v>7107</v>
      </c>
      <c r="D504">
        <v>306</v>
      </c>
      <c r="E504" s="2">
        <v>119</v>
      </c>
      <c r="F504" s="4">
        <v>87252</v>
      </c>
      <c r="H504" s="2">
        <f t="shared" si="47"/>
        <v>71.399999999999991</v>
      </c>
      <c r="I504" s="2">
        <f t="shared" si="42"/>
        <v>17.849999999999998</v>
      </c>
      <c r="K504" s="2">
        <f t="shared" si="43"/>
        <v>47.6</v>
      </c>
      <c r="L504" s="2">
        <f t="shared" si="44"/>
        <v>11.9</v>
      </c>
      <c r="N504" s="2">
        <f t="shared" si="45"/>
        <v>23.8</v>
      </c>
      <c r="O504" s="2">
        <f t="shared" si="46"/>
        <v>5.95</v>
      </c>
    </row>
    <row r="505" spans="1:15" x14ac:dyDescent="0.25">
      <c r="A505">
        <v>710751706</v>
      </c>
      <c r="B505" t="s">
        <v>471</v>
      </c>
      <c r="C505">
        <v>7107</v>
      </c>
      <c r="D505">
        <v>302</v>
      </c>
      <c r="E505" s="2">
        <v>88</v>
      </c>
      <c r="F505" s="4">
        <v>86780</v>
      </c>
      <c r="H505" s="2">
        <f t="shared" si="47"/>
        <v>52.8</v>
      </c>
      <c r="I505" s="2">
        <f t="shared" si="42"/>
        <v>13.2</v>
      </c>
      <c r="K505" s="2">
        <f t="shared" si="43"/>
        <v>35.200000000000003</v>
      </c>
      <c r="L505" s="2">
        <f t="shared" si="44"/>
        <v>8.8000000000000007</v>
      </c>
      <c r="N505" s="2">
        <f t="shared" si="45"/>
        <v>17.600000000000001</v>
      </c>
      <c r="O505" s="2">
        <f t="shared" si="46"/>
        <v>4.4000000000000004</v>
      </c>
    </row>
    <row r="506" spans="1:15" x14ac:dyDescent="0.25">
      <c r="A506">
        <v>710751707</v>
      </c>
      <c r="B506" t="s">
        <v>472</v>
      </c>
      <c r="C506">
        <v>7107</v>
      </c>
      <c r="D506">
        <v>302</v>
      </c>
      <c r="E506" s="2">
        <v>116</v>
      </c>
      <c r="F506" s="4">
        <v>86171</v>
      </c>
      <c r="H506" s="2">
        <f t="shared" si="47"/>
        <v>69.599999999999994</v>
      </c>
      <c r="I506" s="2">
        <f t="shared" si="42"/>
        <v>17.399999999999999</v>
      </c>
      <c r="K506" s="2">
        <f t="shared" si="43"/>
        <v>46.400000000000006</v>
      </c>
      <c r="L506" s="2">
        <f t="shared" si="44"/>
        <v>11.600000000000001</v>
      </c>
      <c r="N506" s="2">
        <f t="shared" si="45"/>
        <v>23.200000000000003</v>
      </c>
      <c r="O506" s="2">
        <f t="shared" si="46"/>
        <v>5.8000000000000007</v>
      </c>
    </row>
    <row r="507" spans="1:15" x14ac:dyDescent="0.25">
      <c r="A507">
        <v>710751708</v>
      </c>
      <c r="B507" t="s">
        <v>473</v>
      </c>
      <c r="C507">
        <v>7107</v>
      </c>
      <c r="D507">
        <v>302</v>
      </c>
      <c r="E507" s="2">
        <v>21</v>
      </c>
      <c r="F507" s="4">
        <v>86762</v>
      </c>
      <c r="H507" s="2">
        <f t="shared" si="47"/>
        <v>12.6</v>
      </c>
      <c r="I507" s="2">
        <f t="shared" si="42"/>
        <v>3.15</v>
      </c>
      <c r="K507" s="2">
        <f t="shared" si="43"/>
        <v>8.4</v>
      </c>
      <c r="L507" s="2">
        <f t="shared" si="44"/>
        <v>2.1</v>
      </c>
      <c r="N507" s="2">
        <f t="shared" si="45"/>
        <v>4.2</v>
      </c>
      <c r="O507" s="2">
        <f t="shared" si="46"/>
        <v>1.05</v>
      </c>
    </row>
    <row r="508" spans="1:15" x14ac:dyDescent="0.25">
      <c r="A508">
        <v>710751709</v>
      </c>
      <c r="B508" t="s">
        <v>474</v>
      </c>
      <c r="C508">
        <v>7107</v>
      </c>
      <c r="D508">
        <v>301</v>
      </c>
      <c r="E508" s="2">
        <v>95</v>
      </c>
      <c r="F508" s="4">
        <v>80346</v>
      </c>
      <c r="H508" s="2">
        <f t="shared" si="47"/>
        <v>57</v>
      </c>
      <c r="I508" s="2">
        <f t="shared" si="42"/>
        <v>14.25</v>
      </c>
      <c r="K508" s="2">
        <f t="shared" si="43"/>
        <v>38</v>
      </c>
      <c r="L508" s="2">
        <f t="shared" si="44"/>
        <v>9.5</v>
      </c>
      <c r="N508" s="2">
        <f t="shared" si="45"/>
        <v>19</v>
      </c>
      <c r="O508" s="2">
        <f t="shared" si="46"/>
        <v>4.75</v>
      </c>
    </row>
    <row r="509" spans="1:15" x14ac:dyDescent="0.25">
      <c r="A509">
        <v>710751710</v>
      </c>
      <c r="B509" t="s">
        <v>475</v>
      </c>
      <c r="C509">
        <v>7107</v>
      </c>
      <c r="D509">
        <v>301</v>
      </c>
      <c r="E509" s="2">
        <v>138</v>
      </c>
      <c r="F509" s="4">
        <v>82710</v>
      </c>
      <c r="H509" s="2">
        <f t="shared" si="47"/>
        <v>82.8</v>
      </c>
      <c r="I509" s="2">
        <f t="shared" si="42"/>
        <v>20.7</v>
      </c>
      <c r="K509" s="2">
        <f t="shared" si="43"/>
        <v>55.2</v>
      </c>
      <c r="L509" s="2">
        <f t="shared" si="44"/>
        <v>13.8</v>
      </c>
      <c r="N509" s="2">
        <f t="shared" si="45"/>
        <v>27.6</v>
      </c>
      <c r="O509" s="2">
        <f t="shared" si="46"/>
        <v>6.9</v>
      </c>
    </row>
    <row r="510" spans="1:15" x14ac:dyDescent="0.25">
      <c r="A510">
        <v>710751712</v>
      </c>
      <c r="B510" t="s">
        <v>476</v>
      </c>
      <c r="C510">
        <v>7107</v>
      </c>
      <c r="D510">
        <v>301</v>
      </c>
      <c r="E510" s="2">
        <v>231</v>
      </c>
      <c r="F510" s="4">
        <v>80299</v>
      </c>
      <c r="H510" s="2">
        <f t="shared" si="47"/>
        <v>138.6</v>
      </c>
      <c r="I510" s="2">
        <f t="shared" si="42"/>
        <v>34.65</v>
      </c>
      <c r="K510" s="2">
        <f t="shared" si="43"/>
        <v>92.4</v>
      </c>
      <c r="L510" s="2">
        <f t="shared" si="44"/>
        <v>23.1</v>
      </c>
      <c r="N510" s="2">
        <f t="shared" si="45"/>
        <v>46.2</v>
      </c>
      <c r="O510" s="2">
        <f t="shared" si="46"/>
        <v>11.55</v>
      </c>
    </row>
    <row r="511" spans="1:15" x14ac:dyDescent="0.25">
      <c r="A511">
        <v>710751713</v>
      </c>
      <c r="B511" t="s">
        <v>477</v>
      </c>
      <c r="C511">
        <v>7107</v>
      </c>
      <c r="D511">
        <v>301</v>
      </c>
      <c r="E511" s="2">
        <v>232</v>
      </c>
      <c r="F511" s="4">
        <v>82105</v>
      </c>
      <c r="H511" s="2">
        <f t="shared" si="47"/>
        <v>139.19999999999999</v>
      </c>
      <c r="I511" s="2">
        <f t="shared" si="42"/>
        <v>34.799999999999997</v>
      </c>
      <c r="K511" s="2">
        <f t="shared" si="43"/>
        <v>92.800000000000011</v>
      </c>
      <c r="L511" s="2">
        <f t="shared" si="44"/>
        <v>23.200000000000003</v>
      </c>
      <c r="N511" s="2">
        <f t="shared" si="45"/>
        <v>46.400000000000006</v>
      </c>
      <c r="O511" s="2">
        <f t="shared" si="46"/>
        <v>11.600000000000001</v>
      </c>
    </row>
    <row r="512" spans="1:15" x14ac:dyDescent="0.25">
      <c r="A512">
        <v>710751714</v>
      </c>
      <c r="B512" t="s">
        <v>478</v>
      </c>
      <c r="C512">
        <v>7107</v>
      </c>
      <c r="D512">
        <v>302</v>
      </c>
      <c r="E512" s="2">
        <v>151</v>
      </c>
      <c r="F512" s="4">
        <v>86255</v>
      </c>
      <c r="H512" s="2">
        <f t="shared" si="47"/>
        <v>90.6</v>
      </c>
      <c r="I512" s="2">
        <f t="shared" si="42"/>
        <v>22.65</v>
      </c>
      <c r="K512" s="2">
        <f t="shared" si="43"/>
        <v>60.400000000000006</v>
      </c>
      <c r="L512" s="2">
        <f t="shared" si="44"/>
        <v>15.100000000000001</v>
      </c>
      <c r="N512" s="2">
        <f t="shared" si="45"/>
        <v>30.200000000000003</v>
      </c>
      <c r="O512" s="2">
        <f t="shared" si="46"/>
        <v>7.5500000000000007</v>
      </c>
    </row>
    <row r="513" spans="1:15" x14ac:dyDescent="0.25">
      <c r="A513">
        <v>710751715</v>
      </c>
      <c r="B513" t="s">
        <v>479</v>
      </c>
      <c r="C513">
        <v>7107</v>
      </c>
      <c r="D513">
        <v>302</v>
      </c>
      <c r="E513" s="2">
        <v>151</v>
      </c>
      <c r="F513" s="4">
        <v>86255</v>
      </c>
      <c r="H513" s="2">
        <f t="shared" si="47"/>
        <v>90.6</v>
      </c>
      <c r="I513" s="2">
        <f t="shared" si="42"/>
        <v>22.65</v>
      </c>
      <c r="K513" s="2">
        <f t="shared" si="43"/>
        <v>60.400000000000006</v>
      </c>
      <c r="L513" s="2">
        <f t="shared" si="44"/>
        <v>15.100000000000001</v>
      </c>
      <c r="N513" s="2">
        <f t="shared" si="45"/>
        <v>30.200000000000003</v>
      </c>
      <c r="O513" s="2">
        <f t="shared" si="46"/>
        <v>7.5500000000000007</v>
      </c>
    </row>
    <row r="514" spans="1:15" x14ac:dyDescent="0.25">
      <c r="A514">
        <v>710751716</v>
      </c>
      <c r="B514" t="s">
        <v>480</v>
      </c>
      <c r="C514">
        <v>7107</v>
      </c>
      <c r="D514">
        <v>301</v>
      </c>
      <c r="E514" s="2">
        <v>136</v>
      </c>
      <c r="F514" s="4">
        <v>83520</v>
      </c>
      <c r="H514" s="2">
        <f t="shared" si="47"/>
        <v>81.599999999999994</v>
      </c>
      <c r="I514" s="2">
        <f t="shared" si="42"/>
        <v>20.399999999999999</v>
      </c>
      <c r="K514" s="2">
        <f t="shared" si="43"/>
        <v>54.400000000000006</v>
      </c>
      <c r="L514" s="2">
        <f t="shared" si="44"/>
        <v>13.600000000000001</v>
      </c>
      <c r="N514" s="2">
        <f t="shared" si="45"/>
        <v>27.200000000000003</v>
      </c>
      <c r="O514" s="2">
        <f t="shared" si="46"/>
        <v>6.8000000000000007</v>
      </c>
    </row>
    <row r="515" spans="1:15" x14ac:dyDescent="0.25">
      <c r="A515">
        <v>710751717</v>
      </c>
      <c r="B515" t="s">
        <v>481</v>
      </c>
      <c r="C515">
        <v>7107</v>
      </c>
      <c r="D515">
        <v>301</v>
      </c>
      <c r="E515" s="2">
        <v>287</v>
      </c>
      <c r="F515" s="4">
        <v>83993</v>
      </c>
      <c r="H515" s="2">
        <f t="shared" si="47"/>
        <v>172.2</v>
      </c>
      <c r="I515" s="2">
        <f t="shared" si="42"/>
        <v>43.05</v>
      </c>
      <c r="K515" s="2">
        <f t="shared" si="43"/>
        <v>114.80000000000001</v>
      </c>
      <c r="L515" s="2">
        <f t="shared" si="44"/>
        <v>28.700000000000003</v>
      </c>
      <c r="N515" s="2">
        <f t="shared" si="45"/>
        <v>57.400000000000006</v>
      </c>
      <c r="O515" s="2">
        <f t="shared" si="46"/>
        <v>14.350000000000001</v>
      </c>
    </row>
    <row r="516" spans="1:15" x14ac:dyDescent="0.25">
      <c r="A516">
        <v>710751718</v>
      </c>
      <c r="B516" t="s">
        <v>482</v>
      </c>
      <c r="C516">
        <v>7107</v>
      </c>
      <c r="D516">
        <v>301</v>
      </c>
      <c r="E516" s="2">
        <v>91</v>
      </c>
      <c r="F516" s="4">
        <v>82010</v>
      </c>
      <c r="H516" s="2">
        <f t="shared" si="47"/>
        <v>54.6</v>
      </c>
      <c r="I516" s="2">
        <f t="shared" si="42"/>
        <v>13.65</v>
      </c>
      <c r="K516" s="2">
        <f t="shared" si="43"/>
        <v>36.4</v>
      </c>
      <c r="L516" s="2">
        <f t="shared" si="44"/>
        <v>9.1</v>
      </c>
      <c r="N516" s="2">
        <f t="shared" si="45"/>
        <v>18.2</v>
      </c>
      <c r="O516" s="2">
        <f t="shared" si="46"/>
        <v>4.55</v>
      </c>
    </row>
    <row r="517" spans="1:15" x14ac:dyDescent="0.25">
      <c r="A517">
        <v>710751719</v>
      </c>
      <c r="B517" t="s">
        <v>483</v>
      </c>
      <c r="C517">
        <v>7107</v>
      </c>
      <c r="D517">
        <v>301</v>
      </c>
      <c r="E517" s="2">
        <v>109</v>
      </c>
      <c r="F517" s="4">
        <v>82378</v>
      </c>
      <c r="H517" s="2" t="e">
        <f>A1+E20317=E517*0.6</f>
        <v>#VALUE!</v>
      </c>
      <c r="I517" s="2" t="e">
        <f t="shared" ref="I517:I580" si="48">H517*0.25</f>
        <v>#VALUE!</v>
      </c>
      <c r="K517" s="2">
        <f t="shared" ref="K517:K580" si="49">E517*0.4</f>
        <v>43.6</v>
      </c>
      <c r="L517" s="2">
        <f t="shared" ref="L517:L580" si="50">K517*0.25</f>
        <v>10.9</v>
      </c>
      <c r="N517" s="2">
        <f t="shared" ref="N517:N580" si="51">E517*0.2</f>
        <v>21.8</v>
      </c>
      <c r="O517" s="2">
        <f t="shared" ref="O517:O580" si="52">N517*0.25</f>
        <v>5.45</v>
      </c>
    </row>
    <row r="518" spans="1:15" x14ac:dyDescent="0.25">
      <c r="A518">
        <v>710751720</v>
      </c>
      <c r="B518" t="s">
        <v>484</v>
      </c>
      <c r="C518">
        <v>7107</v>
      </c>
      <c r="D518">
        <v>301</v>
      </c>
      <c r="E518" s="2">
        <v>69</v>
      </c>
      <c r="F518" s="4">
        <v>82172</v>
      </c>
      <c r="H518" s="2">
        <f t="shared" ref="H518:H581" si="53">E518*0.6</f>
        <v>41.4</v>
      </c>
      <c r="I518" s="2">
        <f t="shared" si="48"/>
        <v>10.35</v>
      </c>
      <c r="K518" s="2">
        <f t="shared" si="49"/>
        <v>27.6</v>
      </c>
      <c r="L518" s="2">
        <f t="shared" si="50"/>
        <v>6.9</v>
      </c>
      <c r="N518" s="2">
        <f t="shared" si="51"/>
        <v>13.8</v>
      </c>
      <c r="O518" s="2">
        <f t="shared" si="52"/>
        <v>3.45</v>
      </c>
    </row>
    <row r="519" spans="1:15" x14ac:dyDescent="0.25">
      <c r="A519">
        <v>710751721</v>
      </c>
      <c r="B519" t="s">
        <v>485</v>
      </c>
      <c r="C519">
        <v>7107</v>
      </c>
      <c r="D519">
        <v>301</v>
      </c>
      <c r="E519" s="2">
        <v>59</v>
      </c>
      <c r="F519" s="4">
        <v>82375</v>
      </c>
      <c r="H519" s="2">
        <f t="shared" si="53"/>
        <v>35.4</v>
      </c>
      <c r="I519" s="2">
        <f t="shared" si="48"/>
        <v>8.85</v>
      </c>
      <c r="K519" s="2">
        <f t="shared" si="49"/>
        <v>23.6</v>
      </c>
      <c r="L519" s="2">
        <f t="shared" si="50"/>
        <v>5.9</v>
      </c>
      <c r="N519" s="2">
        <f t="shared" si="51"/>
        <v>11.8</v>
      </c>
      <c r="O519" s="2">
        <f t="shared" si="52"/>
        <v>2.95</v>
      </c>
    </row>
    <row r="520" spans="1:15" x14ac:dyDescent="0.25">
      <c r="A520">
        <v>710751722</v>
      </c>
      <c r="B520" t="s">
        <v>486</v>
      </c>
      <c r="C520">
        <v>7107</v>
      </c>
      <c r="D520">
        <v>301</v>
      </c>
      <c r="E520" s="2">
        <v>28</v>
      </c>
      <c r="F520" s="4">
        <v>84481</v>
      </c>
      <c r="H520" s="2">
        <f t="shared" si="53"/>
        <v>16.8</v>
      </c>
      <c r="I520" s="2">
        <f t="shared" si="48"/>
        <v>4.2</v>
      </c>
      <c r="K520" s="2">
        <f t="shared" si="49"/>
        <v>11.200000000000001</v>
      </c>
      <c r="L520" s="2">
        <f t="shared" si="50"/>
        <v>2.8000000000000003</v>
      </c>
      <c r="N520" s="2">
        <f t="shared" si="51"/>
        <v>5.6000000000000005</v>
      </c>
      <c r="O520" s="2">
        <f t="shared" si="52"/>
        <v>1.4000000000000001</v>
      </c>
    </row>
    <row r="521" spans="1:15" x14ac:dyDescent="0.25">
      <c r="A521">
        <v>710751723</v>
      </c>
      <c r="B521" t="s">
        <v>487</v>
      </c>
      <c r="C521">
        <v>7107</v>
      </c>
      <c r="D521">
        <v>301</v>
      </c>
      <c r="E521" s="2">
        <v>28</v>
      </c>
      <c r="F521" s="4">
        <v>82784</v>
      </c>
      <c r="H521" s="2">
        <f t="shared" si="53"/>
        <v>16.8</v>
      </c>
      <c r="I521" s="2">
        <f t="shared" si="48"/>
        <v>4.2</v>
      </c>
      <c r="K521" s="2">
        <f t="shared" si="49"/>
        <v>11.200000000000001</v>
      </c>
      <c r="L521" s="2">
        <f t="shared" si="50"/>
        <v>2.8000000000000003</v>
      </c>
      <c r="N521" s="2">
        <f t="shared" si="51"/>
        <v>5.6000000000000005</v>
      </c>
      <c r="O521" s="2">
        <f t="shared" si="52"/>
        <v>1.4000000000000001</v>
      </c>
    </row>
    <row r="522" spans="1:15" x14ac:dyDescent="0.25">
      <c r="A522">
        <v>710751724</v>
      </c>
      <c r="B522" t="s">
        <v>488</v>
      </c>
      <c r="C522">
        <v>7107</v>
      </c>
      <c r="D522">
        <v>301</v>
      </c>
      <c r="E522" s="2">
        <v>60</v>
      </c>
      <c r="F522" s="4">
        <v>82941</v>
      </c>
      <c r="H522" s="2">
        <f t="shared" si="53"/>
        <v>36</v>
      </c>
      <c r="I522" s="2">
        <f t="shared" si="48"/>
        <v>9</v>
      </c>
      <c r="K522" s="2">
        <f t="shared" si="49"/>
        <v>24</v>
      </c>
      <c r="L522" s="2">
        <f t="shared" si="50"/>
        <v>6</v>
      </c>
      <c r="N522" s="2">
        <f t="shared" si="51"/>
        <v>12</v>
      </c>
      <c r="O522" s="2">
        <f t="shared" si="52"/>
        <v>3</v>
      </c>
    </row>
    <row r="523" spans="1:15" x14ac:dyDescent="0.25">
      <c r="A523">
        <v>710751726</v>
      </c>
      <c r="B523" t="s">
        <v>489</v>
      </c>
      <c r="C523">
        <v>7107</v>
      </c>
      <c r="D523">
        <v>301</v>
      </c>
      <c r="E523" s="2">
        <v>49</v>
      </c>
      <c r="F523" s="4">
        <v>83010</v>
      </c>
      <c r="H523" s="2">
        <f t="shared" si="53"/>
        <v>29.4</v>
      </c>
      <c r="I523" s="2">
        <f t="shared" si="48"/>
        <v>7.35</v>
      </c>
      <c r="K523" s="2">
        <f t="shared" si="49"/>
        <v>19.600000000000001</v>
      </c>
      <c r="L523" s="2">
        <f t="shared" si="50"/>
        <v>4.9000000000000004</v>
      </c>
      <c r="N523" s="2">
        <f t="shared" si="51"/>
        <v>9.8000000000000007</v>
      </c>
      <c r="O523" s="2">
        <f t="shared" si="52"/>
        <v>2.4500000000000002</v>
      </c>
    </row>
    <row r="524" spans="1:15" x14ac:dyDescent="0.25">
      <c r="A524">
        <v>710751727</v>
      </c>
      <c r="B524" t="s">
        <v>490</v>
      </c>
      <c r="C524">
        <v>7107</v>
      </c>
      <c r="D524">
        <v>302</v>
      </c>
      <c r="E524" s="2">
        <v>173</v>
      </c>
      <c r="F524" s="4">
        <v>86320</v>
      </c>
      <c r="H524" s="2">
        <f t="shared" si="53"/>
        <v>103.8</v>
      </c>
      <c r="I524" s="2">
        <f t="shared" si="48"/>
        <v>25.95</v>
      </c>
      <c r="K524" s="2">
        <f t="shared" si="49"/>
        <v>69.2</v>
      </c>
      <c r="L524" s="2">
        <f t="shared" si="50"/>
        <v>17.3</v>
      </c>
      <c r="N524" s="2">
        <f t="shared" si="51"/>
        <v>34.6</v>
      </c>
      <c r="O524" s="2">
        <f t="shared" si="52"/>
        <v>8.65</v>
      </c>
    </row>
    <row r="525" spans="1:15" x14ac:dyDescent="0.25">
      <c r="A525">
        <v>710751728</v>
      </c>
      <c r="B525" t="s">
        <v>491</v>
      </c>
      <c r="C525">
        <v>7107</v>
      </c>
      <c r="D525">
        <v>301</v>
      </c>
      <c r="E525" s="2">
        <v>28</v>
      </c>
      <c r="F525" s="4">
        <v>82784</v>
      </c>
      <c r="H525" s="2">
        <f t="shared" si="53"/>
        <v>16.8</v>
      </c>
      <c r="I525" s="2">
        <f t="shared" si="48"/>
        <v>4.2</v>
      </c>
      <c r="K525" s="2">
        <f t="shared" si="49"/>
        <v>11.200000000000001</v>
      </c>
      <c r="L525" s="2">
        <f t="shared" si="50"/>
        <v>2.8000000000000003</v>
      </c>
      <c r="N525" s="2">
        <f t="shared" si="51"/>
        <v>5.6000000000000005</v>
      </c>
      <c r="O525" s="2">
        <f t="shared" si="52"/>
        <v>1.4000000000000001</v>
      </c>
    </row>
    <row r="526" spans="1:15" x14ac:dyDescent="0.25">
      <c r="A526">
        <v>710751729</v>
      </c>
      <c r="B526" t="s">
        <v>492</v>
      </c>
      <c r="C526">
        <v>7107</v>
      </c>
      <c r="D526">
        <v>301</v>
      </c>
      <c r="E526" s="2">
        <v>59</v>
      </c>
      <c r="F526" s="4">
        <v>82785</v>
      </c>
      <c r="H526" s="2">
        <f t="shared" si="53"/>
        <v>35.4</v>
      </c>
      <c r="I526" s="2">
        <f t="shared" si="48"/>
        <v>8.85</v>
      </c>
      <c r="K526" s="2">
        <f t="shared" si="49"/>
        <v>23.6</v>
      </c>
      <c r="L526" s="2">
        <f t="shared" si="50"/>
        <v>5.9</v>
      </c>
      <c r="N526" s="2">
        <f t="shared" si="51"/>
        <v>11.8</v>
      </c>
      <c r="O526" s="2">
        <f t="shared" si="52"/>
        <v>2.95</v>
      </c>
    </row>
    <row r="527" spans="1:15" x14ac:dyDescent="0.25">
      <c r="A527">
        <v>710751730</v>
      </c>
      <c r="B527" t="s">
        <v>493</v>
      </c>
      <c r="C527">
        <v>7107</v>
      </c>
      <c r="D527">
        <v>301</v>
      </c>
      <c r="E527" s="2">
        <v>28</v>
      </c>
      <c r="F527" s="4">
        <v>82784</v>
      </c>
      <c r="H527" s="2">
        <f t="shared" si="53"/>
        <v>16.8</v>
      </c>
      <c r="I527" s="2">
        <f t="shared" si="48"/>
        <v>4.2</v>
      </c>
      <c r="K527" s="2">
        <f t="shared" si="49"/>
        <v>11.200000000000001</v>
      </c>
      <c r="L527" s="2">
        <f t="shared" si="50"/>
        <v>2.8000000000000003</v>
      </c>
      <c r="N527" s="2">
        <f t="shared" si="51"/>
        <v>5.6000000000000005</v>
      </c>
      <c r="O527" s="2">
        <f t="shared" si="52"/>
        <v>1.4000000000000001</v>
      </c>
    </row>
    <row r="528" spans="1:15" x14ac:dyDescent="0.25">
      <c r="A528">
        <v>710751732</v>
      </c>
      <c r="B528" t="s">
        <v>494</v>
      </c>
      <c r="C528">
        <v>7107</v>
      </c>
      <c r="D528">
        <v>301</v>
      </c>
      <c r="E528" s="2">
        <v>64</v>
      </c>
      <c r="F528" s="4">
        <v>83625</v>
      </c>
      <c r="H528" s="2">
        <f t="shared" si="53"/>
        <v>38.4</v>
      </c>
      <c r="I528" s="2">
        <f t="shared" si="48"/>
        <v>9.6</v>
      </c>
      <c r="K528" s="2">
        <f t="shared" si="49"/>
        <v>25.6</v>
      </c>
      <c r="L528" s="2">
        <f t="shared" si="50"/>
        <v>6.4</v>
      </c>
      <c r="N528" s="2">
        <f t="shared" si="51"/>
        <v>12.8</v>
      </c>
      <c r="O528" s="2">
        <f t="shared" si="52"/>
        <v>3.2</v>
      </c>
    </row>
    <row r="529" spans="1:15" x14ac:dyDescent="0.25">
      <c r="A529">
        <v>710751734</v>
      </c>
      <c r="B529" t="s">
        <v>495</v>
      </c>
      <c r="C529">
        <v>7107</v>
      </c>
      <c r="D529">
        <v>301</v>
      </c>
      <c r="E529" s="2">
        <v>166</v>
      </c>
      <c r="F529" s="4">
        <v>84030</v>
      </c>
      <c r="H529" s="2">
        <f t="shared" si="53"/>
        <v>99.6</v>
      </c>
      <c r="I529" s="2">
        <f t="shared" si="48"/>
        <v>24.9</v>
      </c>
      <c r="K529" s="2">
        <f t="shared" si="49"/>
        <v>66.400000000000006</v>
      </c>
      <c r="L529" s="2">
        <f t="shared" si="50"/>
        <v>16.600000000000001</v>
      </c>
      <c r="N529" s="2">
        <f t="shared" si="51"/>
        <v>33.200000000000003</v>
      </c>
      <c r="O529" s="2">
        <f t="shared" si="52"/>
        <v>8.3000000000000007</v>
      </c>
    </row>
    <row r="530" spans="1:15" x14ac:dyDescent="0.25">
      <c r="A530">
        <v>710751735</v>
      </c>
      <c r="B530" t="s">
        <v>496</v>
      </c>
      <c r="C530">
        <v>7107</v>
      </c>
      <c r="D530">
        <v>301</v>
      </c>
      <c r="E530" s="2">
        <v>60</v>
      </c>
      <c r="F530" s="4">
        <v>84146</v>
      </c>
      <c r="H530" s="2">
        <f t="shared" si="53"/>
        <v>36</v>
      </c>
      <c r="I530" s="2">
        <f t="shared" si="48"/>
        <v>9</v>
      </c>
      <c r="K530" s="2">
        <f t="shared" si="49"/>
        <v>24</v>
      </c>
      <c r="L530" s="2">
        <f t="shared" si="50"/>
        <v>6</v>
      </c>
      <c r="N530" s="2">
        <f t="shared" si="51"/>
        <v>12</v>
      </c>
      <c r="O530" s="2">
        <f t="shared" si="52"/>
        <v>3</v>
      </c>
    </row>
    <row r="531" spans="1:15" x14ac:dyDescent="0.25">
      <c r="A531">
        <v>710751736</v>
      </c>
      <c r="B531" t="s">
        <v>497</v>
      </c>
      <c r="C531">
        <v>7107</v>
      </c>
      <c r="D531">
        <v>301</v>
      </c>
      <c r="E531" s="2">
        <v>58</v>
      </c>
      <c r="F531" s="4">
        <v>84156</v>
      </c>
      <c r="H531" s="2">
        <f t="shared" si="53"/>
        <v>34.799999999999997</v>
      </c>
      <c r="I531" s="2">
        <f t="shared" si="48"/>
        <v>8.6999999999999993</v>
      </c>
      <c r="K531" s="2">
        <f t="shared" si="49"/>
        <v>23.200000000000003</v>
      </c>
      <c r="L531" s="2">
        <f t="shared" si="50"/>
        <v>5.8000000000000007</v>
      </c>
      <c r="N531" s="2">
        <f t="shared" si="51"/>
        <v>11.600000000000001</v>
      </c>
      <c r="O531" s="2">
        <f t="shared" si="52"/>
        <v>2.9000000000000004</v>
      </c>
    </row>
    <row r="532" spans="1:15" x14ac:dyDescent="0.25">
      <c r="A532">
        <v>710751737</v>
      </c>
      <c r="B532" t="s">
        <v>498</v>
      </c>
      <c r="C532">
        <v>7107</v>
      </c>
      <c r="D532">
        <v>301</v>
      </c>
      <c r="E532" s="2">
        <v>62</v>
      </c>
      <c r="F532" s="4">
        <v>84157</v>
      </c>
      <c r="H532" s="2">
        <f t="shared" si="53"/>
        <v>37.199999999999996</v>
      </c>
      <c r="I532" s="2">
        <f t="shared" si="48"/>
        <v>9.2999999999999989</v>
      </c>
      <c r="K532" s="2">
        <f t="shared" si="49"/>
        <v>24.8</v>
      </c>
      <c r="L532" s="2">
        <f t="shared" si="50"/>
        <v>6.2</v>
      </c>
      <c r="N532" s="2">
        <f t="shared" si="51"/>
        <v>12.4</v>
      </c>
      <c r="O532" s="2">
        <f t="shared" si="52"/>
        <v>3.1</v>
      </c>
    </row>
    <row r="533" spans="1:15" x14ac:dyDescent="0.25">
      <c r="A533">
        <v>710751738</v>
      </c>
      <c r="B533" t="s">
        <v>499</v>
      </c>
      <c r="C533">
        <v>7107</v>
      </c>
      <c r="D533">
        <v>301</v>
      </c>
      <c r="E533" s="2">
        <v>58</v>
      </c>
      <c r="F533" s="4">
        <v>84166</v>
      </c>
      <c r="H533" s="2">
        <f t="shared" si="53"/>
        <v>34.799999999999997</v>
      </c>
      <c r="I533" s="2">
        <f t="shared" si="48"/>
        <v>8.6999999999999993</v>
      </c>
      <c r="K533" s="2">
        <f t="shared" si="49"/>
        <v>23.200000000000003</v>
      </c>
      <c r="L533" s="2">
        <f t="shared" si="50"/>
        <v>5.8000000000000007</v>
      </c>
      <c r="N533" s="2">
        <f t="shared" si="51"/>
        <v>11.600000000000001</v>
      </c>
      <c r="O533" s="2">
        <f t="shared" si="52"/>
        <v>2.9000000000000004</v>
      </c>
    </row>
    <row r="534" spans="1:15" x14ac:dyDescent="0.25">
      <c r="A534">
        <v>710751746</v>
      </c>
      <c r="B534" t="s">
        <v>500</v>
      </c>
      <c r="C534">
        <v>7107</v>
      </c>
      <c r="D534">
        <v>301</v>
      </c>
      <c r="E534" s="2">
        <v>49</v>
      </c>
      <c r="F534" s="4">
        <v>84585</v>
      </c>
      <c r="H534" s="2">
        <f t="shared" si="53"/>
        <v>29.4</v>
      </c>
      <c r="I534" s="2">
        <f t="shared" si="48"/>
        <v>7.35</v>
      </c>
      <c r="K534" s="2">
        <f t="shared" si="49"/>
        <v>19.600000000000001</v>
      </c>
      <c r="L534" s="2">
        <f t="shared" si="50"/>
        <v>4.9000000000000004</v>
      </c>
      <c r="N534" s="2">
        <f t="shared" si="51"/>
        <v>9.8000000000000007</v>
      </c>
      <c r="O534" s="2">
        <f t="shared" si="52"/>
        <v>2.4500000000000002</v>
      </c>
    </row>
    <row r="535" spans="1:15" x14ac:dyDescent="0.25">
      <c r="A535">
        <v>710751747</v>
      </c>
      <c r="B535" t="s">
        <v>501</v>
      </c>
      <c r="C535">
        <v>7107</v>
      </c>
      <c r="D535">
        <v>301</v>
      </c>
      <c r="E535" s="2">
        <v>55</v>
      </c>
      <c r="F535" s="4">
        <v>82382</v>
      </c>
      <c r="H535" s="2">
        <f t="shared" si="53"/>
        <v>33</v>
      </c>
      <c r="I535" s="2">
        <f t="shared" si="48"/>
        <v>8.25</v>
      </c>
      <c r="K535" s="2">
        <f t="shared" si="49"/>
        <v>22</v>
      </c>
      <c r="L535" s="2">
        <f t="shared" si="50"/>
        <v>5.5</v>
      </c>
      <c r="N535" s="2">
        <f t="shared" si="51"/>
        <v>11</v>
      </c>
      <c r="O535" s="2">
        <f t="shared" si="52"/>
        <v>2.75</v>
      </c>
    </row>
    <row r="536" spans="1:15" x14ac:dyDescent="0.25">
      <c r="A536">
        <v>710751748</v>
      </c>
      <c r="B536" t="s">
        <v>502</v>
      </c>
      <c r="C536">
        <v>7107</v>
      </c>
      <c r="D536">
        <v>301</v>
      </c>
      <c r="E536" s="2">
        <v>112</v>
      </c>
      <c r="F536" s="4">
        <v>82390</v>
      </c>
      <c r="H536" s="2">
        <f t="shared" si="53"/>
        <v>67.2</v>
      </c>
      <c r="I536" s="2">
        <f t="shared" si="48"/>
        <v>16.8</v>
      </c>
      <c r="K536" s="2">
        <f t="shared" si="49"/>
        <v>44.800000000000004</v>
      </c>
      <c r="L536" s="2">
        <f t="shared" si="50"/>
        <v>11.200000000000001</v>
      </c>
      <c r="N536" s="2">
        <f t="shared" si="51"/>
        <v>22.400000000000002</v>
      </c>
      <c r="O536" s="2">
        <f t="shared" si="52"/>
        <v>5.6000000000000005</v>
      </c>
    </row>
    <row r="537" spans="1:15" x14ac:dyDescent="0.25">
      <c r="A537">
        <v>710751750</v>
      </c>
      <c r="B537" t="s">
        <v>503</v>
      </c>
      <c r="C537">
        <v>7107</v>
      </c>
      <c r="D537">
        <v>301</v>
      </c>
      <c r="E537" s="2">
        <v>118</v>
      </c>
      <c r="F537" s="4">
        <v>82677</v>
      </c>
      <c r="H537" s="2">
        <f t="shared" si="53"/>
        <v>70.8</v>
      </c>
      <c r="I537" s="2">
        <f t="shared" si="48"/>
        <v>17.7</v>
      </c>
      <c r="K537" s="2">
        <f t="shared" si="49"/>
        <v>47.2</v>
      </c>
      <c r="L537" s="2">
        <f t="shared" si="50"/>
        <v>11.8</v>
      </c>
      <c r="N537" s="2">
        <f t="shared" si="51"/>
        <v>23.6</v>
      </c>
      <c r="O537" s="2">
        <f t="shared" si="52"/>
        <v>5.9</v>
      </c>
    </row>
    <row r="538" spans="1:15" x14ac:dyDescent="0.25">
      <c r="A538">
        <v>710751753</v>
      </c>
      <c r="B538" t="s">
        <v>504</v>
      </c>
      <c r="C538">
        <v>7107</v>
      </c>
      <c r="D538">
        <v>301</v>
      </c>
      <c r="E538" s="2">
        <v>60</v>
      </c>
      <c r="F538" s="4">
        <v>83001</v>
      </c>
      <c r="H538" s="2">
        <f t="shared" si="53"/>
        <v>36</v>
      </c>
      <c r="I538" s="2">
        <f t="shared" si="48"/>
        <v>9</v>
      </c>
      <c r="K538" s="2">
        <f t="shared" si="49"/>
        <v>24</v>
      </c>
      <c r="L538" s="2">
        <f t="shared" si="50"/>
        <v>6</v>
      </c>
      <c r="N538" s="2">
        <f t="shared" si="51"/>
        <v>12</v>
      </c>
      <c r="O538" s="2">
        <f t="shared" si="52"/>
        <v>3</v>
      </c>
    </row>
    <row r="539" spans="1:15" x14ac:dyDescent="0.25">
      <c r="A539">
        <v>710751756</v>
      </c>
      <c r="B539" t="s">
        <v>505</v>
      </c>
      <c r="C539">
        <v>7107</v>
      </c>
      <c r="D539">
        <v>305</v>
      </c>
      <c r="E539" s="2">
        <v>218</v>
      </c>
      <c r="F539" s="4">
        <v>85244</v>
      </c>
      <c r="H539" s="2">
        <f t="shared" si="53"/>
        <v>130.79999999999998</v>
      </c>
      <c r="I539" s="2">
        <f t="shared" si="48"/>
        <v>32.699999999999996</v>
      </c>
      <c r="K539" s="2">
        <f t="shared" si="49"/>
        <v>87.2</v>
      </c>
      <c r="L539" s="2">
        <f t="shared" si="50"/>
        <v>21.8</v>
      </c>
      <c r="N539" s="2">
        <f t="shared" si="51"/>
        <v>43.6</v>
      </c>
      <c r="O539" s="2">
        <f t="shared" si="52"/>
        <v>10.9</v>
      </c>
    </row>
    <row r="540" spans="1:15" x14ac:dyDescent="0.25">
      <c r="A540">
        <v>710751757</v>
      </c>
      <c r="B540" t="s">
        <v>506</v>
      </c>
      <c r="C540">
        <v>7107</v>
      </c>
      <c r="D540">
        <v>305</v>
      </c>
      <c r="E540" s="2">
        <v>132</v>
      </c>
      <c r="F540" s="4">
        <v>85220</v>
      </c>
      <c r="H540" s="2">
        <f t="shared" si="53"/>
        <v>79.2</v>
      </c>
      <c r="I540" s="2">
        <f t="shared" si="48"/>
        <v>19.8</v>
      </c>
      <c r="K540" s="2">
        <f t="shared" si="49"/>
        <v>52.800000000000004</v>
      </c>
      <c r="L540" s="2">
        <f t="shared" si="50"/>
        <v>13.200000000000001</v>
      </c>
      <c r="N540" s="2">
        <f t="shared" si="51"/>
        <v>26.400000000000002</v>
      </c>
      <c r="O540" s="2">
        <f t="shared" si="52"/>
        <v>6.6000000000000005</v>
      </c>
    </row>
    <row r="541" spans="1:15" x14ac:dyDescent="0.25">
      <c r="A541">
        <v>710751758</v>
      </c>
      <c r="B541" t="s">
        <v>507</v>
      </c>
      <c r="C541">
        <v>7107</v>
      </c>
      <c r="D541">
        <v>301</v>
      </c>
      <c r="E541" s="2">
        <v>224</v>
      </c>
      <c r="F541" s="4">
        <v>83661</v>
      </c>
      <c r="H541" s="2">
        <f t="shared" si="53"/>
        <v>134.4</v>
      </c>
      <c r="I541" s="2">
        <f t="shared" si="48"/>
        <v>33.6</v>
      </c>
      <c r="K541" s="2">
        <f t="shared" si="49"/>
        <v>89.600000000000009</v>
      </c>
      <c r="L541" s="2">
        <f t="shared" si="50"/>
        <v>22.400000000000002</v>
      </c>
      <c r="N541" s="2">
        <f t="shared" si="51"/>
        <v>44.800000000000004</v>
      </c>
      <c r="O541" s="2">
        <f t="shared" si="52"/>
        <v>11.200000000000001</v>
      </c>
    </row>
    <row r="542" spans="1:15" x14ac:dyDescent="0.25">
      <c r="A542">
        <v>710751761</v>
      </c>
      <c r="B542" t="s">
        <v>508</v>
      </c>
      <c r="C542">
        <v>7107</v>
      </c>
      <c r="D542">
        <v>301</v>
      </c>
      <c r="E542" s="2">
        <v>39</v>
      </c>
      <c r="F542" s="4">
        <v>84403</v>
      </c>
      <c r="H542" s="2">
        <f t="shared" si="53"/>
        <v>23.4</v>
      </c>
      <c r="I542" s="2">
        <f t="shared" si="48"/>
        <v>5.85</v>
      </c>
      <c r="K542" s="2">
        <f t="shared" si="49"/>
        <v>15.600000000000001</v>
      </c>
      <c r="L542" s="2">
        <f t="shared" si="50"/>
        <v>3.9000000000000004</v>
      </c>
      <c r="N542" s="2">
        <f t="shared" si="51"/>
        <v>7.8000000000000007</v>
      </c>
      <c r="O542" s="2">
        <f t="shared" si="52"/>
        <v>1.9500000000000002</v>
      </c>
    </row>
    <row r="543" spans="1:15" x14ac:dyDescent="0.25">
      <c r="A543">
        <v>710751767</v>
      </c>
      <c r="B543" t="s">
        <v>509</v>
      </c>
      <c r="C543">
        <v>7107</v>
      </c>
      <c r="D543">
        <v>302</v>
      </c>
      <c r="E543" s="2">
        <v>59</v>
      </c>
      <c r="F543" s="4">
        <v>86162</v>
      </c>
      <c r="H543" s="2">
        <f t="shared" si="53"/>
        <v>35.4</v>
      </c>
      <c r="I543" s="2">
        <f t="shared" si="48"/>
        <v>8.85</v>
      </c>
      <c r="K543" s="2">
        <f t="shared" si="49"/>
        <v>23.6</v>
      </c>
      <c r="L543" s="2">
        <f t="shared" si="50"/>
        <v>5.9</v>
      </c>
      <c r="N543" s="2">
        <f t="shared" si="51"/>
        <v>11.8</v>
      </c>
      <c r="O543" s="2">
        <f t="shared" si="52"/>
        <v>2.95</v>
      </c>
    </row>
    <row r="544" spans="1:15" x14ac:dyDescent="0.25">
      <c r="A544">
        <v>710751768</v>
      </c>
      <c r="B544" t="s">
        <v>510</v>
      </c>
      <c r="C544">
        <v>7107</v>
      </c>
      <c r="D544">
        <v>302</v>
      </c>
      <c r="E544" s="2">
        <v>105</v>
      </c>
      <c r="F544" s="4">
        <v>86225</v>
      </c>
      <c r="H544" s="2">
        <f t="shared" si="53"/>
        <v>63</v>
      </c>
      <c r="I544" s="2">
        <f t="shared" si="48"/>
        <v>15.75</v>
      </c>
      <c r="K544" s="2">
        <f t="shared" si="49"/>
        <v>42</v>
      </c>
      <c r="L544" s="2">
        <f t="shared" si="50"/>
        <v>10.5</v>
      </c>
      <c r="N544" s="2">
        <f t="shared" si="51"/>
        <v>21</v>
      </c>
      <c r="O544" s="2">
        <f t="shared" si="52"/>
        <v>5.25</v>
      </c>
    </row>
    <row r="545" spans="1:15" x14ac:dyDescent="0.25">
      <c r="A545">
        <v>710751769</v>
      </c>
      <c r="B545" t="s">
        <v>511</v>
      </c>
      <c r="C545">
        <v>7107</v>
      </c>
      <c r="D545">
        <v>301</v>
      </c>
      <c r="E545" s="2">
        <v>106</v>
      </c>
      <c r="F545" s="4">
        <v>83050</v>
      </c>
      <c r="H545" s="2">
        <f t="shared" si="53"/>
        <v>63.599999999999994</v>
      </c>
      <c r="I545" s="2">
        <f t="shared" si="48"/>
        <v>15.899999999999999</v>
      </c>
      <c r="K545" s="2">
        <f t="shared" si="49"/>
        <v>42.400000000000006</v>
      </c>
      <c r="L545" s="2">
        <f t="shared" si="50"/>
        <v>10.600000000000001</v>
      </c>
      <c r="N545" s="2">
        <f t="shared" si="51"/>
        <v>21.200000000000003</v>
      </c>
      <c r="O545" s="2">
        <f t="shared" si="52"/>
        <v>5.3000000000000007</v>
      </c>
    </row>
    <row r="546" spans="1:15" x14ac:dyDescent="0.25">
      <c r="A546">
        <v>710751770</v>
      </c>
      <c r="B546" t="s">
        <v>512</v>
      </c>
      <c r="C546">
        <v>7107</v>
      </c>
      <c r="D546">
        <v>301</v>
      </c>
      <c r="E546" s="2">
        <v>168</v>
      </c>
      <c r="F546" s="4">
        <v>83003</v>
      </c>
      <c r="H546" s="2">
        <f t="shared" si="53"/>
        <v>100.8</v>
      </c>
      <c r="I546" s="2">
        <f t="shared" si="48"/>
        <v>25.2</v>
      </c>
      <c r="K546" s="2">
        <f t="shared" si="49"/>
        <v>67.2</v>
      </c>
      <c r="L546" s="2">
        <f t="shared" si="50"/>
        <v>16.8</v>
      </c>
      <c r="N546" s="2">
        <f t="shared" si="51"/>
        <v>33.6</v>
      </c>
      <c r="O546" s="2">
        <f t="shared" si="52"/>
        <v>8.4</v>
      </c>
    </row>
    <row r="547" spans="1:15" x14ac:dyDescent="0.25">
      <c r="A547">
        <v>710751772</v>
      </c>
      <c r="B547" t="s">
        <v>513</v>
      </c>
      <c r="C547">
        <v>7107</v>
      </c>
      <c r="D547">
        <v>301</v>
      </c>
      <c r="E547" s="2">
        <v>45</v>
      </c>
      <c r="F547" s="4">
        <v>83586</v>
      </c>
      <c r="H547" s="2">
        <f t="shared" si="53"/>
        <v>27</v>
      </c>
      <c r="I547" s="2">
        <f t="shared" si="48"/>
        <v>6.75</v>
      </c>
      <c r="K547" s="2">
        <f t="shared" si="49"/>
        <v>18</v>
      </c>
      <c r="L547" s="2">
        <f t="shared" si="50"/>
        <v>4.5</v>
      </c>
      <c r="N547" s="2">
        <f t="shared" si="51"/>
        <v>9</v>
      </c>
      <c r="O547" s="2">
        <f t="shared" si="52"/>
        <v>2.25</v>
      </c>
    </row>
    <row r="548" spans="1:15" x14ac:dyDescent="0.25">
      <c r="A548">
        <v>710751773</v>
      </c>
      <c r="B548" t="s">
        <v>514</v>
      </c>
      <c r="C548">
        <v>7107</v>
      </c>
      <c r="D548">
        <v>301</v>
      </c>
      <c r="E548" s="2">
        <v>45</v>
      </c>
      <c r="F548" s="4">
        <v>83491</v>
      </c>
      <c r="H548" s="2">
        <f t="shared" si="53"/>
        <v>27</v>
      </c>
      <c r="I548" s="2">
        <f t="shared" si="48"/>
        <v>6.75</v>
      </c>
      <c r="K548" s="2">
        <f t="shared" si="49"/>
        <v>18</v>
      </c>
      <c r="L548" s="2">
        <f t="shared" si="50"/>
        <v>4.5</v>
      </c>
      <c r="N548" s="2">
        <f t="shared" si="51"/>
        <v>9</v>
      </c>
      <c r="O548" s="2">
        <f t="shared" si="52"/>
        <v>2.25</v>
      </c>
    </row>
    <row r="549" spans="1:15" x14ac:dyDescent="0.25">
      <c r="A549">
        <v>710751774</v>
      </c>
      <c r="B549" t="s">
        <v>515</v>
      </c>
      <c r="C549">
        <v>7107</v>
      </c>
      <c r="D549">
        <v>301</v>
      </c>
      <c r="E549" s="2">
        <v>64</v>
      </c>
      <c r="F549" s="4">
        <v>82085</v>
      </c>
      <c r="H549" s="2">
        <f t="shared" si="53"/>
        <v>38.4</v>
      </c>
      <c r="I549" s="2">
        <f t="shared" si="48"/>
        <v>9.6</v>
      </c>
      <c r="K549" s="2">
        <f t="shared" si="49"/>
        <v>25.6</v>
      </c>
      <c r="L549" s="2">
        <f t="shared" si="50"/>
        <v>6.4</v>
      </c>
      <c r="N549" s="2">
        <f t="shared" si="51"/>
        <v>12.8</v>
      </c>
      <c r="O549" s="2">
        <f t="shared" si="52"/>
        <v>3.2</v>
      </c>
    </row>
    <row r="550" spans="1:15" x14ac:dyDescent="0.25">
      <c r="A550">
        <v>710751775</v>
      </c>
      <c r="B550" t="s">
        <v>516</v>
      </c>
      <c r="C550">
        <v>7107</v>
      </c>
      <c r="D550">
        <v>301</v>
      </c>
      <c r="E550" s="2">
        <v>126</v>
      </c>
      <c r="F550" s="4">
        <v>83789</v>
      </c>
      <c r="H550" s="2">
        <f t="shared" si="53"/>
        <v>75.599999999999994</v>
      </c>
      <c r="I550" s="2">
        <f t="shared" si="48"/>
        <v>18.899999999999999</v>
      </c>
      <c r="K550" s="2">
        <f t="shared" si="49"/>
        <v>50.400000000000006</v>
      </c>
      <c r="L550" s="2">
        <f t="shared" si="50"/>
        <v>12.600000000000001</v>
      </c>
      <c r="N550" s="2">
        <f t="shared" si="51"/>
        <v>25.200000000000003</v>
      </c>
      <c r="O550" s="2">
        <f t="shared" si="52"/>
        <v>6.3000000000000007</v>
      </c>
    </row>
    <row r="551" spans="1:15" x14ac:dyDescent="0.25">
      <c r="A551">
        <v>710751776</v>
      </c>
      <c r="B551" t="s">
        <v>517</v>
      </c>
      <c r="C551">
        <v>7107</v>
      </c>
      <c r="D551">
        <v>302</v>
      </c>
      <c r="E551" s="2">
        <v>123</v>
      </c>
      <c r="F551" s="4">
        <v>86812</v>
      </c>
      <c r="H551" s="2">
        <f t="shared" si="53"/>
        <v>73.8</v>
      </c>
      <c r="I551" s="2">
        <f t="shared" si="48"/>
        <v>18.45</v>
      </c>
      <c r="K551" s="2">
        <f t="shared" si="49"/>
        <v>49.2</v>
      </c>
      <c r="L551" s="2">
        <f t="shared" si="50"/>
        <v>12.3</v>
      </c>
      <c r="N551" s="2">
        <f t="shared" si="51"/>
        <v>24.6</v>
      </c>
      <c r="O551" s="2">
        <f t="shared" si="52"/>
        <v>6.15</v>
      </c>
    </row>
    <row r="552" spans="1:15" x14ac:dyDescent="0.25">
      <c r="A552">
        <v>710751777</v>
      </c>
      <c r="B552" t="s">
        <v>518</v>
      </c>
      <c r="C552">
        <v>7107</v>
      </c>
      <c r="D552">
        <v>301</v>
      </c>
      <c r="E552" s="2">
        <v>377</v>
      </c>
      <c r="F552" s="4">
        <v>84233</v>
      </c>
      <c r="H552" s="2">
        <f t="shared" si="53"/>
        <v>226.2</v>
      </c>
      <c r="I552" s="2">
        <f t="shared" si="48"/>
        <v>56.55</v>
      </c>
      <c r="K552" s="2">
        <f t="shared" si="49"/>
        <v>150.80000000000001</v>
      </c>
      <c r="L552" s="2">
        <f t="shared" si="50"/>
        <v>37.700000000000003</v>
      </c>
      <c r="N552" s="2">
        <f t="shared" si="51"/>
        <v>75.400000000000006</v>
      </c>
      <c r="O552" s="2">
        <f t="shared" si="52"/>
        <v>18.850000000000001</v>
      </c>
    </row>
    <row r="553" spans="1:15" x14ac:dyDescent="0.25">
      <c r="A553">
        <v>710751778</v>
      </c>
      <c r="B553" t="s">
        <v>519</v>
      </c>
      <c r="C553">
        <v>7107</v>
      </c>
      <c r="D553">
        <v>301</v>
      </c>
      <c r="E553" s="2">
        <v>192</v>
      </c>
      <c r="F553" s="4">
        <v>83015</v>
      </c>
      <c r="H553" s="2">
        <f t="shared" si="53"/>
        <v>115.19999999999999</v>
      </c>
      <c r="I553" s="2">
        <f t="shared" si="48"/>
        <v>28.799999999999997</v>
      </c>
      <c r="K553" s="2">
        <f t="shared" si="49"/>
        <v>76.800000000000011</v>
      </c>
      <c r="L553" s="2">
        <f t="shared" si="50"/>
        <v>19.200000000000003</v>
      </c>
      <c r="N553" s="2">
        <f t="shared" si="51"/>
        <v>38.400000000000006</v>
      </c>
      <c r="O553" s="2">
        <f t="shared" si="52"/>
        <v>9.6000000000000014</v>
      </c>
    </row>
    <row r="554" spans="1:15" x14ac:dyDescent="0.25">
      <c r="A554">
        <v>710751780</v>
      </c>
      <c r="B554" t="s">
        <v>520</v>
      </c>
      <c r="C554">
        <v>7107</v>
      </c>
      <c r="D554">
        <v>301</v>
      </c>
      <c r="E554" s="2">
        <v>72</v>
      </c>
      <c r="F554" s="4">
        <v>84244</v>
      </c>
      <c r="H554" s="2">
        <f t="shared" si="53"/>
        <v>43.199999999999996</v>
      </c>
      <c r="I554" s="2">
        <f t="shared" si="48"/>
        <v>10.799999999999999</v>
      </c>
      <c r="K554" s="2">
        <f t="shared" si="49"/>
        <v>28.8</v>
      </c>
      <c r="L554" s="2">
        <f t="shared" si="50"/>
        <v>7.2</v>
      </c>
      <c r="N554" s="2">
        <f t="shared" si="51"/>
        <v>14.4</v>
      </c>
      <c r="O554" s="2">
        <f t="shared" si="52"/>
        <v>3.6</v>
      </c>
    </row>
    <row r="555" spans="1:15" x14ac:dyDescent="0.25">
      <c r="A555">
        <v>710751782</v>
      </c>
      <c r="B555" t="s">
        <v>521</v>
      </c>
      <c r="C555">
        <v>7107</v>
      </c>
      <c r="D555">
        <v>301</v>
      </c>
      <c r="E555" s="2">
        <v>99</v>
      </c>
      <c r="F555" s="4">
        <v>83970</v>
      </c>
      <c r="H555" s="2">
        <f t="shared" si="53"/>
        <v>59.4</v>
      </c>
      <c r="I555" s="2">
        <f t="shared" si="48"/>
        <v>14.85</v>
      </c>
      <c r="K555" s="2">
        <f t="shared" si="49"/>
        <v>39.6</v>
      </c>
      <c r="L555" s="2">
        <f t="shared" si="50"/>
        <v>9.9</v>
      </c>
      <c r="N555" s="2">
        <f t="shared" si="51"/>
        <v>19.8</v>
      </c>
      <c r="O555" s="2">
        <f t="shared" si="52"/>
        <v>4.95</v>
      </c>
    </row>
    <row r="556" spans="1:15" x14ac:dyDescent="0.25">
      <c r="A556">
        <v>710751783</v>
      </c>
      <c r="B556" t="s">
        <v>522</v>
      </c>
      <c r="C556">
        <v>7107</v>
      </c>
      <c r="D556">
        <v>301</v>
      </c>
      <c r="E556" s="2">
        <v>97</v>
      </c>
      <c r="F556" s="4">
        <v>83945</v>
      </c>
      <c r="H556" s="2">
        <f t="shared" si="53"/>
        <v>58.199999999999996</v>
      </c>
      <c r="I556" s="2">
        <f t="shared" si="48"/>
        <v>14.549999999999999</v>
      </c>
      <c r="K556" s="2">
        <f t="shared" si="49"/>
        <v>38.800000000000004</v>
      </c>
      <c r="L556" s="2">
        <f t="shared" si="50"/>
        <v>9.7000000000000011</v>
      </c>
      <c r="N556" s="2">
        <f t="shared" si="51"/>
        <v>19.400000000000002</v>
      </c>
      <c r="O556" s="2">
        <f t="shared" si="52"/>
        <v>4.8500000000000005</v>
      </c>
    </row>
    <row r="557" spans="1:15" x14ac:dyDescent="0.25">
      <c r="A557">
        <v>710751788</v>
      </c>
      <c r="B557" t="s">
        <v>523</v>
      </c>
      <c r="C557">
        <v>7107</v>
      </c>
      <c r="D557">
        <v>301</v>
      </c>
      <c r="E557" s="2">
        <v>79</v>
      </c>
      <c r="F557" s="4">
        <v>83655</v>
      </c>
      <c r="H557" s="2">
        <f t="shared" si="53"/>
        <v>47.4</v>
      </c>
      <c r="I557" s="2">
        <f t="shared" si="48"/>
        <v>11.85</v>
      </c>
      <c r="K557" s="2">
        <f t="shared" si="49"/>
        <v>31.6</v>
      </c>
      <c r="L557" s="2">
        <f t="shared" si="50"/>
        <v>7.9</v>
      </c>
      <c r="N557" s="2">
        <f t="shared" si="51"/>
        <v>15.8</v>
      </c>
      <c r="O557" s="2">
        <f t="shared" si="52"/>
        <v>3.95</v>
      </c>
    </row>
    <row r="558" spans="1:15" x14ac:dyDescent="0.25">
      <c r="A558">
        <v>710751791</v>
      </c>
      <c r="B558" t="s">
        <v>524</v>
      </c>
      <c r="C558">
        <v>7107</v>
      </c>
      <c r="D558">
        <v>302</v>
      </c>
      <c r="E558" s="2">
        <v>79</v>
      </c>
      <c r="F558" s="4">
        <v>86160</v>
      </c>
      <c r="H558" s="2">
        <f t="shared" si="53"/>
        <v>47.4</v>
      </c>
      <c r="I558" s="2">
        <f t="shared" si="48"/>
        <v>11.85</v>
      </c>
      <c r="K558" s="2">
        <f t="shared" si="49"/>
        <v>31.6</v>
      </c>
      <c r="L558" s="2">
        <f t="shared" si="50"/>
        <v>7.9</v>
      </c>
      <c r="N558" s="2">
        <f t="shared" si="51"/>
        <v>15.8</v>
      </c>
      <c r="O558" s="2">
        <f t="shared" si="52"/>
        <v>3.95</v>
      </c>
    </row>
    <row r="559" spans="1:15" x14ac:dyDescent="0.25">
      <c r="A559">
        <v>710751792</v>
      </c>
      <c r="B559" t="s">
        <v>525</v>
      </c>
      <c r="C559">
        <v>7107</v>
      </c>
      <c r="D559">
        <v>301</v>
      </c>
      <c r="E559" s="2">
        <v>96</v>
      </c>
      <c r="F559" s="4">
        <v>82103</v>
      </c>
      <c r="H559" s="2">
        <f t="shared" si="53"/>
        <v>57.599999999999994</v>
      </c>
      <c r="I559" s="2">
        <f t="shared" si="48"/>
        <v>14.399999999999999</v>
      </c>
      <c r="K559" s="2">
        <f t="shared" si="49"/>
        <v>38.400000000000006</v>
      </c>
      <c r="L559" s="2">
        <f t="shared" si="50"/>
        <v>9.6000000000000014</v>
      </c>
      <c r="N559" s="2">
        <f t="shared" si="51"/>
        <v>19.200000000000003</v>
      </c>
      <c r="O559" s="2">
        <f t="shared" si="52"/>
        <v>4.8000000000000007</v>
      </c>
    </row>
    <row r="560" spans="1:15" x14ac:dyDescent="0.25">
      <c r="A560">
        <v>710751793</v>
      </c>
      <c r="B560" t="s">
        <v>526</v>
      </c>
      <c r="C560">
        <v>7107</v>
      </c>
      <c r="D560">
        <v>301</v>
      </c>
      <c r="E560" s="2">
        <v>44</v>
      </c>
      <c r="F560" s="4">
        <v>84620</v>
      </c>
      <c r="H560" s="2">
        <f t="shared" si="53"/>
        <v>26.4</v>
      </c>
      <c r="I560" s="2">
        <f t="shared" si="48"/>
        <v>6.6</v>
      </c>
      <c r="K560" s="2">
        <f t="shared" si="49"/>
        <v>17.600000000000001</v>
      </c>
      <c r="L560" s="2">
        <f t="shared" si="50"/>
        <v>4.4000000000000004</v>
      </c>
      <c r="N560" s="2">
        <f t="shared" si="51"/>
        <v>8.8000000000000007</v>
      </c>
      <c r="O560" s="2">
        <f t="shared" si="52"/>
        <v>2.2000000000000002</v>
      </c>
    </row>
    <row r="561" spans="1:15" x14ac:dyDescent="0.25">
      <c r="A561">
        <v>710751794</v>
      </c>
      <c r="B561" t="s">
        <v>527</v>
      </c>
      <c r="C561">
        <v>7107</v>
      </c>
      <c r="D561">
        <v>301</v>
      </c>
      <c r="E561" s="2">
        <v>98</v>
      </c>
      <c r="F561" s="4">
        <v>83051</v>
      </c>
      <c r="H561" s="2">
        <f t="shared" si="53"/>
        <v>58.8</v>
      </c>
      <c r="I561" s="2">
        <f t="shared" si="48"/>
        <v>14.7</v>
      </c>
      <c r="K561" s="2">
        <f t="shared" si="49"/>
        <v>39.200000000000003</v>
      </c>
      <c r="L561" s="2">
        <f t="shared" si="50"/>
        <v>9.8000000000000007</v>
      </c>
      <c r="N561" s="2">
        <f t="shared" si="51"/>
        <v>19.600000000000001</v>
      </c>
      <c r="O561" s="2">
        <f t="shared" si="52"/>
        <v>4.9000000000000004</v>
      </c>
    </row>
    <row r="562" spans="1:15" x14ac:dyDescent="0.25">
      <c r="A562">
        <v>710751795</v>
      </c>
      <c r="B562" t="s">
        <v>528</v>
      </c>
      <c r="C562">
        <v>7107</v>
      </c>
      <c r="D562">
        <v>301</v>
      </c>
      <c r="E562" s="2">
        <v>149</v>
      </c>
      <c r="F562" s="4">
        <v>83150</v>
      </c>
      <c r="H562" s="2">
        <f t="shared" si="53"/>
        <v>89.399999999999991</v>
      </c>
      <c r="I562" s="2">
        <f t="shared" si="48"/>
        <v>22.349999999999998</v>
      </c>
      <c r="K562" s="2">
        <f t="shared" si="49"/>
        <v>59.6</v>
      </c>
      <c r="L562" s="2">
        <f t="shared" si="50"/>
        <v>14.9</v>
      </c>
      <c r="N562" s="2">
        <f t="shared" si="51"/>
        <v>29.8</v>
      </c>
      <c r="O562" s="2">
        <f t="shared" si="52"/>
        <v>7.45</v>
      </c>
    </row>
    <row r="563" spans="1:15" x14ac:dyDescent="0.25">
      <c r="A563">
        <v>710751798</v>
      </c>
      <c r="B563" t="s">
        <v>529</v>
      </c>
      <c r="C563">
        <v>7107</v>
      </c>
      <c r="D563">
        <v>301</v>
      </c>
      <c r="E563" s="2">
        <v>43</v>
      </c>
      <c r="F563" s="4">
        <v>83525</v>
      </c>
      <c r="H563" s="2">
        <f t="shared" si="53"/>
        <v>25.8</v>
      </c>
      <c r="I563" s="2">
        <f t="shared" si="48"/>
        <v>6.45</v>
      </c>
      <c r="K563" s="2">
        <f t="shared" si="49"/>
        <v>17.2</v>
      </c>
      <c r="L563" s="2">
        <f t="shared" si="50"/>
        <v>4.3</v>
      </c>
      <c r="N563" s="2">
        <f t="shared" si="51"/>
        <v>8.6</v>
      </c>
      <c r="O563" s="2">
        <f t="shared" si="52"/>
        <v>2.15</v>
      </c>
    </row>
    <row r="564" spans="1:15" x14ac:dyDescent="0.25">
      <c r="A564">
        <v>710751799</v>
      </c>
      <c r="B564" t="s">
        <v>530</v>
      </c>
      <c r="C564">
        <v>7107</v>
      </c>
      <c r="D564">
        <v>301</v>
      </c>
      <c r="E564" s="2">
        <v>120</v>
      </c>
      <c r="F564" s="4">
        <v>82088</v>
      </c>
      <c r="H564" s="2">
        <f t="shared" si="53"/>
        <v>72</v>
      </c>
      <c r="I564" s="2">
        <f t="shared" si="48"/>
        <v>18</v>
      </c>
      <c r="K564" s="2">
        <f t="shared" si="49"/>
        <v>48</v>
      </c>
      <c r="L564" s="2">
        <f t="shared" si="50"/>
        <v>12</v>
      </c>
      <c r="N564" s="2">
        <f t="shared" si="51"/>
        <v>24</v>
      </c>
      <c r="O564" s="2">
        <f t="shared" si="52"/>
        <v>6</v>
      </c>
    </row>
    <row r="565" spans="1:15" x14ac:dyDescent="0.25">
      <c r="A565">
        <v>710751800</v>
      </c>
      <c r="B565" t="s">
        <v>531</v>
      </c>
      <c r="C565">
        <v>7107</v>
      </c>
      <c r="D565">
        <v>301</v>
      </c>
      <c r="E565" s="2">
        <v>26</v>
      </c>
      <c r="F565" s="4">
        <v>83718</v>
      </c>
      <c r="H565" s="2">
        <f t="shared" si="53"/>
        <v>15.6</v>
      </c>
      <c r="I565" s="2">
        <f t="shared" si="48"/>
        <v>3.9</v>
      </c>
      <c r="K565" s="2">
        <f t="shared" si="49"/>
        <v>10.4</v>
      </c>
      <c r="L565" s="2">
        <f t="shared" si="50"/>
        <v>2.6</v>
      </c>
      <c r="N565" s="2">
        <f t="shared" si="51"/>
        <v>5.2</v>
      </c>
      <c r="O565" s="2">
        <f t="shared" si="52"/>
        <v>1.3</v>
      </c>
    </row>
    <row r="566" spans="1:15" x14ac:dyDescent="0.25">
      <c r="A566">
        <v>710751802</v>
      </c>
      <c r="B566" t="s">
        <v>532</v>
      </c>
      <c r="C566">
        <v>7107</v>
      </c>
      <c r="D566">
        <v>300</v>
      </c>
      <c r="E566" s="2">
        <v>58</v>
      </c>
      <c r="F566" s="4">
        <v>87197</v>
      </c>
      <c r="H566" s="2">
        <f t="shared" si="53"/>
        <v>34.799999999999997</v>
      </c>
      <c r="I566" s="2">
        <f t="shared" si="48"/>
        <v>8.6999999999999993</v>
      </c>
      <c r="K566" s="2">
        <f t="shared" si="49"/>
        <v>23.200000000000003</v>
      </c>
      <c r="L566" s="2">
        <f t="shared" si="50"/>
        <v>5.8000000000000007</v>
      </c>
      <c r="N566" s="2">
        <f t="shared" si="51"/>
        <v>11.600000000000001</v>
      </c>
      <c r="O566" s="2">
        <f t="shared" si="52"/>
        <v>2.9000000000000004</v>
      </c>
    </row>
    <row r="567" spans="1:15" x14ac:dyDescent="0.25">
      <c r="A567">
        <v>710751804</v>
      </c>
      <c r="B567" t="s">
        <v>533</v>
      </c>
      <c r="C567">
        <v>7107</v>
      </c>
      <c r="D567">
        <v>301</v>
      </c>
      <c r="E567" s="2">
        <v>95</v>
      </c>
      <c r="F567" s="4">
        <v>84630</v>
      </c>
      <c r="H567" s="2">
        <f t="shared" si="53"/>
        <v>57</v>
      </c>
      <c r="I567" s="2">
        <f t="shared" si="48"/>
        <v>14.25</v>
      </c>
      <c r="K567" s="2">
        <f t="shared" si="49"/>
        <v>38</v>
      </c>
      <c r="L567" s="2">
        <f t="shared" si="50"/>
        <v>9.5</v>
      </c>
      <c r="N567" s="2">
        <f t="shared" si="51"/>
        <v>19</v>
      </c>
      <c r="O567" s="2">
        <f t="shared" si="52"/>
        <v>4.75</v>
      </c>
    </row>
    <row r="568" spans="1:15" x14ac:dyDescent="0.25">
      <c r="A568">
        <v>710751806</v>
      </c>
      <c r="B568" t="s">
        <v>534</v>
      </c>
      <c r="C568">
        <v>7107</v>
      </c>
      <c r="D568">
        <v>301</v>
      </c>
      <c r="E568" s="2">
        <v>44</v>
      </c>
      <c r="F568" s="4">
        <v>83655</v>
      </c>
      <c r="H568" s="2">
        <f t="shared" si="53"/>
        <v>26.4</v>
      </c>
      <c r="I568" s="2">
        <f t="shared" si="48"/>
        <v>6.6</v>
      </c>
      <c r="K568" s="2">
        <f t="shared" si="49"/>
        <v>17.600000000000001</v>
      </c>
      <c r="L568" s="2">
        <f t="shared" si="50"/>
        <v>4.4000000000000004</v>
      </c>
      <c r="N568" s="2">
        <f t="shared" si="51"/>
        <v>8.8000000000000007</v>
      </c>
      <c r="O568" s="2">
        <f t="shared" si="52"/>
        <v>2.2000000000000002</v>
      </c>
    </row>
    <row r="569" spans="1:15" x14ac:dyDescent="0.25">
      <c r="A569">
        <v>710751813</v>
      </c>
      <c r="B569" t="s">
        <v>535</v>
      </c>
      <c r="C569">
        <v>7107</v>
      </c>
      <c r="D569">
        <v>301</v>
      </c>
      <c r="E569" s="2">
        <v>59</v>
      </c>
      <c r="F569" s="4">
        <v>84430</v>
      </c>
      <c r="H569" s="2">
        <f t="shared" si="53"/>
        <v>35.4</v>
      </c>
      <c r="I569" s="2">
        <f t="shared" si="48"/>
        <v>8.85</v>
      </c>
      <c r="K569" s="2">
        <f t="shared" si="49"/>
        <v>23.6</v>
      </c>
      <c r="L569" s="2">
        <f t="shared" si="50"/>
        <v>5.9</v>
      </c>
      <c r="N569" s="2">
        <f t="shared" si="51"/>
        <v>11.8</v>
      </c>
      <c r="O569" s="2">
        <f t="shared" si="52"/>
        <v>2.95</v>
      </c>
    </row>
    <row r="570" spans="1:15" x14ac:dyDescent="0.25">
      <c r="A570">
        <v>710751814</v>
      </c>
      <c r="B570" t="s">
        <v>536</v>
      </c>
      <c r="C570">
        <v>7107</v>
      </c>
      <c r="D570">
        <v>301</v>
      </c>
      <c r="E570" s="2">
        <v>120</v>
      </c>
      <c r="F570" s="4">
        <v>82024</v>
      </c>
      <c r="H570" s="2">
        <f t="shared" si="53"/>
        <v>72</v>
      </c>
      <c r="I570" s="2">
        <f t="shared" si="48"/>
        <v>18</v>
      </c>
      <c r="K570" s="2">
        <f t="shared" si="49"/>
        <v>48</v>
      </c>
      <c r="L570" s="2">
        <f t="shared" si="50"/>
        <v>12</v>
      </c>
      <c r="N570" s="2">
        <f t="shared" si="51"/>
        <v>24</v>
      </c>
      <c r="O570" s="2">
        <f t="shared" si="52"/>
        <v>6</v>
      </c>
    </row>
    <row r="571" spans="1:15" x14ac:dyDescent="0.25">
      <c r="A571">
        <v>710751815</v>
      </c>
      <c r="B571" t="s">
        <v>537</v>
      </c>
      <c r="C571">
        <v>7107</v>
      </c>
      <c r="D571">
        <v>302</v>
      </c>
      <c r="E571" s="2">
        <v>116</v>
      </c>
      <c r="F571" s="4">
        <v>86612</v>
      </c>
      <c r="H571" s="2">
        <f t="shared" si="53"/>
        <v>69.599999999999994</v>
      </c>
      <c r="I571" s="2">
        <f t="shared" si="48"/>
        <v>17.399999999999999</v>
      </c>
      <c r="K571" s="2">
        <f t="shared" si="49"/>
        <v>46.400000000000006</v>
      </c>
      <c r="L571" s="2">
        <f t="shared" si="50"/>
        <v>11.600000000000001</v>
      </c>
      <c r="N571" s="2">
        <f t="shared" si="51"/>
        <v>23.200000000000003</v>
      </c>
      <c r="O571" s="2">
        <f t="shared" si="52"/>
        <v>5.8000000000000007</v>
      </c>
    </row>
    <row r="572" spans="1:15" x14ac:dyDescent="0.25">
      <c r="A572">
        <v>710751816</v>
      </c>
      <c r="B572" t="s">
        <v>538</v>
      </c>
      <c r="C572">
        <v>7107</v>
      </c>
      <c r="D572">
        <v>302</v>
      </c>
      <c r="E572" s="2">
        <v>72</v>
      </c>
      <c r="F572" s="4">
        <v>86635</v>
      </c>
      <c r="H572" s="2">
        <f t="shared" si="53"/>
        <v>43.199999999999996</v>
      </c>
      <c r="I572" s="2">
        <f t="shared" si="48"/>
        <v>10.799999999999999</v>
      </c>
      <c r="K572" s="2">
        <f t="shared" si="49"/>
        <v>28.8</v>
      </c>
      <c r="L572" s="2">
        <f t="shared" si="50"/>
        <v>7.2</v>
      </c>
      <c r="N572" s="2">
        <f t="shared" si="51"/>
        <v>14.4</v>
      </c>
      <c r="O572" s="2">
        <f t="shared" si="52"/>
        <v>3.6</v>
      </c>
    </row>
    <row r="573" spans="1:15" x14ac:dyDescent="0.25">
      <c r="A573">
        <v>710751817</v>
      </c>
      <c r="B573" t="s">
        <v>539</v>
      </c>
      <c r="C573">
        <v>7107</v>
      </c>
      <c r="D573">
        <v>302</v>
      </c>
      <c r="E573" s="2">
        <v>18</v>
      </c>
      <c r="F573" s="4">
        <v>86753</v>
      </c>
      <c r="H573" s="2">
        <f t="shared" si="53"/>
        <v>10.799999999999999</v>
      </c>
      <c r="I573" s="2">
        <f t="shared" si="48"/>
        <v>2.6999999999999997</v>
      </c>
      <c r="K573" s="2">
        <f t="shared" si="49"/>
        <v>7.2</v>
      </c>
      <c r="L573" s="2">
        <f t="shared" si="50"/>
        <v>1.8</v>
      </c>
      <c r="N573" s="2">
        <f t="shared" si="51"/>
        <v>3.6</v>
      </c>
      <c r="O573" s="2">
        <f t="shared" si="52"/>
        <v>0.9</v>
      </c>
    </row>
    <row r="574" spans="1:15" x14ac:dyDescent="0.25">
      <c r="A574">
        <v>710751818</v>
      </c>
      <c r="B574" t="s">
        <v>540</v>
      </c>
      <c r="C574">
        <v>7107</v>
      </c>
      <c r="D574">
        <v>306</v>
      </c>
      <c r="E574" s="2">
        <v>147</v>
      </c>
      <c r="F574" s="4">
        <v>87449</v>
      </c>
      <c r="H574" s="2">
        <f t="shared" si="53"/>
        <v>88.2</v>
      </c>
      <c r="I574" s="2">
        <f t="shared" si="48"/>
        <v>22.05</v>
      </c>
      <c r="K574" s="2">
        <f t="shared" si="49"/>
        <v>58.800000000000004</v>
      </c>
      <c r="L574" s="2">
        <f t="shared" si="50"/>
        <v>14.700000000000001</v>
      </c>
      <c r="N574" s="2">
        <f t="shared" si="51"/>
        <v>29.400000000000002</v>
      </c>
      <c r="O574" s="2">
        <f t="shared" si="52"/>
        <v>7.3500000000000005</v>
      </c>
    </row>
    <row r="575" spans="1:15" x14ac:dyDescent="0.25">
      <c r="A575">
        <v>710751821</v>
      </c>
      <c r="B575" t="s">
        <v>541</v>
      </c>
      <c r="C575">
        <v>7107</v>
      </c>
      <c r="D575">
        <v>301</v>
      </c>
      <c r="E575" s="2">
        <v>79</v>
      </c>
      <c r="F575" s="4">
        <v>80168</v>
      </c>
      <c r="H575" s="2">
        <f t="shared" si="53"/>
        <v>47.4</v>
      </c>
      <c r="I575" s="2">
        <f t="shared" si="48"/>
        <v>11.85</v>
      </c>
      <c r="K575" s="2">
        <f t="shared" si="49"/>
        <v>31.6</v>
      </c>
      <c r="L575" s="2">
        <f t="shared" si="50"/>
        <v>7.9</v>
      </c>
      <c r="N575" s="2">
        <f t="shared" si="51"/>
        <v>15.8</v>
      </c>
      <c r="O575" s="2">
        <f t="shared" si="52"/>
        <v>3.95</v>
      </c>
    </row>
    <row r="576" spans="1:15" x14ac:dyDescent="0.25">
      <c r="A576">
        <v>710751823</v>
      </c>
      <c r="B576" t="s">
        <v>542</v>
      </c>
      <c r="C576">
        <v>7107</v>
      </c>
      <c r="D576">
        <v>301</v>
      </c>
      <c r="E576" s="2">
        <v>118</v>
      </c>
      <c r="F576" s="4">
        <v>82626</v>
      </c>
      <c r="H576" s="2">
        <f t="shared" si="53"/>
        <v>70.8</v>
      </c>
      <c r="I576" s="2">
        <f t="shared" si="48"/>
        <v>17.7</v>
      </c>
      <c r="K576" s="2">
        <f t="shared" si="49"/>
        <v>47.2</v>
      </c>
      <c r="L576" s="2">
        <f t="shared" si="50"/>
        <v>11.8</v>
      </c>
      <c r="N576" s="2">
        <f t="shared" si="51"/>
        <v>23.6</v>
      </c>
      <c r="O576" s="2">
        <f t="shared" si="52"/>
        <v>5.9</v>
      </c>
    </row>
    <row r="577" spans="1:15" x14ac:dyDescent="0.25">
      <c r="A577">
        <v>710751825</v>
      </c>
      <c r="B577" t="s">
        <v>543</v>
      </c>
      <c r="C577">
        <v>7107</v>
      </c>
      <c r="D577">
        <v>301</v>
      </c>
      <c r="E577" s="2">
        <v>82</v>
      </c>
      <c r="F577" s="4">
        <v>84138</v>
      </c>
      <c r="H577" s="2">
        <f t="shared" si="53"/>
        <v>49.199999999999996</v>
      </c>
      <c r="I577" s="2">
        <f t="shared" si="48"/>
        <v>12.299999999999999</v>
      </c>
      <c r="K577" s="2">
        <f t="shared" si="49"/>
        <v>32.800000000000004</v>
      </c>
      <c r="L577" s="2">
        <f t="shared" si="50"/>
        <v>8.2000000000000011</v>
      </c>
      <c r="N577" s="2">
        <f t="shared" si="51"/>
        <v>16.400000000000002</v>
      </c>
      <c r="O577" s="2">
        <f t="shared" si="52"/>
        <v>4.1000000000000005</v>
      </c>
    </row>
    <row r="578" spans="1:15" x14ac:dyDescent="0.25">
      <c r="A578">
        <v>710751833</v>
      </c>
      <c r="B578" t="s">
        <v>544</v>
      </c>
      <c r="C578">
        <v>7107</v>
      </c>
      <c r="D578">
        <v>301</v>
      </c>
      <c r="E578" s="2">
        <v>59</v>
      </c>
      <c r="F578" s="4">
        <v>83498</v>
      </c>
      <c r="H578" s="2">
        <f t="shared" si="53"/>
        <v>35.4</v>
      </c>
      <c r="I578" s="2">
        <f t="shared" si="48"/>
        <v>8.85</v>
      </c>
      <c r="K578" s="2">
        <f t="shared" si="49"/>
        <v>23.6</v>
      </c>
      <c r="L578" s="2">
        <f t="shared" si="50"/>
        <v>5.9</v>
      </c>
      <c r="N578" s="2">
        <f t="shared" si="51"/>
        <v>11.8</v>
      </c>
      <c r="O578" s="2">
        <f t="shared" si="52"/>
        <v>2.95</v>
      </c>
    </row>
    <row r="579" spans="1:15" x14ac:dyDescent="0.25">
      <c r="A579">
        <v>710751834</v>
      </c>
      <c r="B579" t="s">
        <v>545</v>
      </c>
      <c r="C579">
        <v>7107</v>
      </c>
      <c r="D579">
        <v>302</v>
      </c>
      <c r="E579" s="2">
        <v>20</v>
      </c>
      <c r="F579" s="4">
        <v>86757</v>
      </c>
      <c r="H579" s="2">
        <f t="shared" si="53"/>
        <v>12</v>
      </c>
      <c r="I579" s="2">
        <f t="shared" si="48"/>
        <v>3</v>
      </c>
      <c r="K579" s="2">
        <f t="shared" si="49"/>
        <v>8</v>
      </c>
      <c r="L579" s="2">
        <f t="shared" si="50"/>
        <v>2</v>
      </c>
      <c r="N579" s="2">
        <f t="shared" si="51"/>
        <v>4</v>
      </c>
      <c r="O579" s="2">
        <f t="shared" si="52"/>
        <v>1</v>
      </c>
    </row>
    <row r="580" spans="1:15" x14ac:dyDescent="0.25">
      <c r="A580">
        <v>710751835</v>
      </c>
      <c r="B580" t="s">
        <v>546</v>
      </c>
      <c r="C580">
        <v>7107</v>
      </c>
      <c r="D580">
        <v>301</v>
      </c>
      <c r="E580" s="2">
        <v>158</v>
      </c>
      <c r="F580" s="4">
        <v>83789</v>
      </c>
      <c r="H580" s="2">
        <f t="shared" si="53"/>
        <v>94.8</v>
      </c>
      <c r="I580" s="2">
        <f t="shared" si="48"/>
        <v>23.7</v>
      </c>
      <c r="K580" s="2">
        <f t="shared" si="49"/>
        <v>63.2</v>
      </c>
      <c r="L580" s="2">
        <f t="shared" si="50"/>
        <v>15.8</v>
      </c>
      <c r="N580" s="2">
        <f t="shared" si="51"/>
        <v>31.6</v>
      </c>
      <c r="O580" s="2">
        <f t="shared" si="52"/>
        <v>7.9</v>
      </c>
    </row>
    <row r="581" spans="1:15" x14ac:dyDescent="0.25">
      <c r="A581">
        <v>710751838</v>
      </c>
      <c r="B581" t="s">
        <v>547</v>
      </c>
      <c r="C581">
        <v>7107</v>
      </c>
      <c r="D581">
        <v>305</v>
      </c>
      <c r="E581" s="2">
        <v>95</v>
      </c>
      <c r="F581" s="4">
        <v>85540</v>
      </c>
      <c r="H581" s="2">
        <f t="shared" si="53"/>
        <v>57</v>
      </c>
      <c r="I581" s="2">
        <f t="shared" ref="I581:I644" si="54">H581*0.25</f>
        <v>14.25</v>
      </c>
      <c r="K581" s="2">
        <f t="shared" ref="K581:K644" si="55">E581*0.4</f>
        <v>38</v>
      </c>
      <c r="L581" s="2">
        <f t="shared" ref="L581:L644" si="56">K581*0.25</f>
        <v>9.5</v>
      </c>
      <c r="N581" s="2">
        <f t="shared" ref="N581:N644" si="57">E581*0.2</f>
        <v>19</v>
      </c>
      <c r="O581" s="2">
        <f t="shared" ref="O581:O644" si="58">N581*0.25</f>
        <v>4.75</v>
      </c>
    </row>
    <row r="582" spans="1:15" x14ac:dyDescent="0.25">
      <c r="A582">
        <v>710751841</v>
      </c>
      <c r="B582" t="s">
        <v>548</v>
      </c>
      <c r="C582">
        <v>7107</v>
      </c>
      <c r="D582">
        <v>301</v>
      </c>
      <c r="E582" s="2">
        <v>79</v>
      </c>
      <c r="F582" s="4">
        <v>83915</v>
      </c>
      <c r="H582" s="2">
        <f t="shared" ref="H582:H645" si="59">E582*0.6</f>
        <v>47.4</v>
      </c>
      <c r="I582" s="2">
        <f t="shared" si="54"/>
        <v>11.85</v>
      </c>
      <c r="K582" s="2">
        <f t="shared" si="55"/>
        <v>31.6</v>
      </c>
      <c r="L582" s="2">
        <f t="shared" si="56"/>
        <v>7.9</v>
      </c>
      <c r="N582" s="2">
        <f t="shared" si="57"/>
        <v>15.8</v>
      </c>
      <c r="O582" s="2">
        <f t="shared" si="58"/>
        <v>3.95</v>
      </c>
    </row>
    <row r="583" spans="1:15" x14ac:dyDescent="0.25">
      <c r="A583">
        <v>710751854</v>
      </c>
      <c r="B583" t="s">
        <v>549</v>
      </c>
      <c r="C583">
        <v>7107</v>
      </c>
      <c r="D583">
        <v>301</v>
      </c>
      <c r="E583" s="2">
        <v>76</v>
      </c>
      <c r="F583" s="4">
        <v>84590</v>
      </c>
      <c r="H583" s="2">
        <f t="shared" si="59"/>
        <v>45.6</v>
      </c>
      <c r="I583" s="2">
        <f t="shared" si="54"/>
        <v>11.4</v>
      </c>
      <c r="K583" s="2">
        <f t="shared" si="55"/>
        <v>30.400000000000002</v>
      </c>
      <c r="L583" s="2">
        <f t="shared" si="56"/>
        <v>7.6000000000000005</v>
      </c>
      <c r="N583" s="2">
        <f t="shared" si="57"/>
        <v>15.200000000000001</v>
      </c>
      <c r="O583" s="2">
        <f t="shared" si="58"/>
        <v>3.8000000000000003</v>
      </c>
    </row>
    <row r="584" spans="1:15" x14ac:dyDescent="0.25">
      <c r="A584">
        <v>710751855</v>
      </c>
      <c r="B584" t="s">
        <v>550</v>
      </c>
      <c r="C584">
        <v>7107</v>
      </c>
      <c r="D584">
        <v>301</v>
      </c>
      <c r="E584" s="2">
        <v>77</v>
      </c>
      <c r="F584" s="4">
        <v>82180</v>
      </c>
      <c r="H584" s="2">
        <f t="shared" si="59"/>
        <v>46.199999999999996</v>
      </c>
      <c r="I584" s="2">
        <f t="shared" si="54"/>
        <v>11.549999999999999</v>
      </c>
      <c r="K584" s="2">
        <f t="shared" si="55"/>
        <v>30.8</v>
      </c>
      <c r="L584" s="2">
        <f t="shared" si="56"/>
        <v>7.7</v>
      </c>
      <c r="N584" s="2">
        <f t="shared" si="57"/>
        <v>15.4</v>
      </c>
      <c r="O584" s="2">
        <f t="shared" si="58"/>
        <v>3.85</v>
      </c>
    </row>
    <row r="585" spans="1:15" x14ac:dyDescent="0.25">
      <c r="A585">
        <v>710751856</v>
      </c>
      <c r="B585" t="s">
        <v>551</v>
      </c>
      <c r="C585">
        <v>7107</v>
      </c>
      <c r="D585">
        <v>301</v>
      </c>
      <c r="E585" s="2">
        <v>76</v>
      </c>
      <c r="F585" s="4">
        <v>84446</v>
      </c>
      <c r="H585" s="2">
        <f t="shared" si="59"/>
        <v>45.6</v>
      </c>
      <c r="I585" s="2">
        <f t="shared" si="54"/>
        <v>11.4</v>
      </c>
      <c r="K585" s="2">
        <f t="shared" si="55"/>
        <v>30.400000000000002</v>
      </c>
      <c r="L585" s="2">
        <f t="shared" si="56"/>
        <v>7.6000000000000005</v>
      </c>
      <c r="N585" s="2">
        <f t="shared" si="57"/>
        <v>15.200000000000001</v>
      </c>
      <c r="O585" s="2">
        <f t="shared" si="58"/>
        <v>3.8000000000000003</v>
      </c>
    </row>
    <row r="586" spans="1:15" x14ac:dyDescent="0.25">
      <c r="A586">
        <v>710751857</v>
      </c>
      <c r="B586" t="s">
        <v>552</v>
      </c>
      <c r="C586">
        <v>7107</v>
      </c>
      <c r="D586">
        <v>302</v>
      </c>
      <c r="E586" s="2">
        <v>79</v>
      </c>
      <c r="F586" s="4">
        <v>86160</v>
      </c>
      <c r="H586" s="2">
        <f t="shared" si="59"/>
        <v>47.4</v>
      </c>
      <c r="I586" s="2">
        <f t="shared" si="54"/>
        <v>11.85</v>
      </c>
      <c r="K586" s="2">
        <f t="shared" si="55"/>
        <v>31.6</v>
      </c>
      <c r="L586" s="2">
        <f t="shared" si="56"/>
        <v>7.9</v>
      </c>
      <c r="N586" s="2">
        <f t="shared" si="57"/>
        <v>15.8</v>
      </c>
      <c r="O586" s="2">
        <f t="shared" si="58"/>
        <v>3.95</v>
      </c>
    </row>
    <row r="587" spans="1:15" x14ac:dyDescent="0.25">
      <c r="A587">
        <v>710751859</v>
      </c>
      <c r="B587" t="s">
        <v>553</v>
      </c>
      <c r="C587">
        <v>7107</v>
      </c>
      <c r="D587">
        <v>300</v>
      </c>
      <c r="E587" s="2">
        <v>34</v>
      </c>
      <c r="H587" s="2">
        <f t="shared" si="59"/>
        <v>20.399999999999999</v>
      </c>
      <c r="I587" s="2">
        <f t="shared" si="54"/>
        <v>5.0999999999999996</v>
      </c>
      <c r="K587" s="2">
        <f t="shared" si="55"/>
        <v>13.600000000000001</v>
      </c>
      <c r="L587" s="2">
        <f t="shared" si="56"/>
        <v>3.4000000000000004</v>
      </c>
      <c r="N587" s="2">
        <f t="shared" si="57"/>
        <v>6.8000000000000007</v>
      </c>
      <c r="O587" s="2">
        <f t="shared" si="58"/>
        <v>1.7000000000000002</v>
      </c>
    </row>
    <row r="588" spans="1:15" x14ac:dyDescent="0.25">
      <c r="A588">
        <v>710751862</v>
      </c>
      <c r="B588" t="s">
        <v>554</v>
      </c>
      <c r="C588">
        <v>7107</v>
      </c>
      <c r="D588">
        <v>301</v>
      </c>
      <c r="E588" s="2">
        <v>60</v>
      </c>
      <c r="F588" s="4">
        <v>83002</v>
      </c>
      <c r="H588" s="2">
        <f t="shared" si="59"/>
        <v>36</v>
      </c>
      <c r="I588" s="2">
        <f t="shared" si="54"/>
        <v>9</v>
      </c>
      <c r="K588" s="2">
        <f t="shared" si="55"/>
        <v>24</v>
      </c>
      <c r="L588" s="2">
        <f t="shared" si="56"/>
        <v>6</v>
      </c>
      <c r="N588" s="2">
        <f t="shared" si="57"/>
        <v>12</v>
      </c>
      <c r="O588" s="2">
        <f t="shared" si="58"/>
        <v>3</v>
      </c>
    </row>
    <row r="589" spans="1:15" x14ac:dyDescent="0.25">
      <c r="A589">
        <v>710751863</v>
      </c>
      <c r="B589" t="s">
        <v>555</v>
      </c>
      <c r="C589">
        <v>7107</v>
      </c>
      <c r="D589">
        <v>301</v>
      </c>
      <c r="E589" s="2">
        <v>60</v>
      </c>
      <c r="F589" s="4">
        <v>82530</v>
      </c>
      <c r="H589" s="2">
        <f t="shared" si="59"/>
        <v>36</v>
      </c>
      <c r="I589" s="2">
        <f t="shared" si="54"/>
        <v>9</v>
      </c>
      <c r="K589" s="2">
        <f t="shared" si="55"/>
        <v>24</v>
      </c>
      <c r="L589" s="2">
        <f t="shared" si="56"/>
        <v>6</v>
      </c>
      <c r="N589" s="2">
        <f t="shared" si="57"/>
        <v>12</v>
      </c>
      <c r="O589" s="2">
        <f t="shared" si="58"/>
        <v>3</v>
      </c>
    </row>
    <row r="590" spans="1:15" x14ac:dyDescent="0.25">
      <c r="A590">
        <v>710751864</v>
      </c>
      <c r="B590" t="s">
        <v>556</v>
      </c>
      <c r="C590">
        <v>7107</v>
      </c>
      <c r="D590">
        <v>301</v>
      </c>
      <c r="E590" s="2">
        <v>87</v>
      </c>
      <c r="F590" s="4">
        <v>82670</v>
      </c>
      <c r="H590" s="2">
        <f t="shared" si="59"/>
        <v>52.199999999999996</v>
      </c>
      <c r="I590" s="2">
        <f t="shared" si="54"/>
        <v>13.049999999999999</v>
      </c>
      <c r="K590" s="2">
        <f t="shared" si="55"/>
        <v>34.800000000000004</v>
      </c>
      <c r="L590" s="2">
        <f t="shared" si="56"/>
        <v>8.7000000000000011</v>
      </c>
      <c r="N590" s="2">
        <f t="shared" si="57"/>
        <v>17.400000000000002</v>
      </c>
      <c r="O590" s="2">
        <f t="shared" si="58"/>
        <v>4.3500000000000005</v>
      </c>
    </row>
    <row r="591" spans="1:15" x14ac:dyDescent="0.25">
      <c r="A591">
        <v>710751865</v>
      </c>
      <c r="B591" t="s">
        <v>557</v>
      </c>
      <c r="C591">
        <v>7107</v>
      </c>
      <c r="D591">
        <v>301</v>
      </c>
      <c r="E591" s="2">
        <v>118</v>
      </c>
      <c r="F591" s="4">
        <v>82308</v>
      </c>
      <c r="H591" s="2">
        <f t="shared" si="59"/>
        <v>70.8</v>
      </c>
      <c r="I591" s="2">
        <f t="shared" si="54"/>
        <v>17.7</v>
      </c>
      <c r="K591" s="2">
        <f t="shared" si="55"/>
        <v>47.2</v>
      </c>
      <c r="L591" s="2">
        <f t="shared" si="56"/>
        <v>11.8</v>
      </c>
      <c r="N591" s="2">
        <f t="shared" si="57"/>
        <v>23.6</v>
      </c>
      <c r="O591" s="2">
        <f t="shared" si="58"/>
        <v>5.9</v>
      </c>
    </row>
    <row r="592" spans="1:15" x14ac:dyDescent="0.25">
      <c r="A592">
        <v>710751866</v>
      </c>
      <c r="B592" t="s">
        <v>558</v>
      </c>
      <c r="C592">
        <v>7107</v>
      </c>
      <c r="D592">
        <v>301</v>
      </c>
      <c r="E592" s="2">
        <v>79</v>
      </c>
      <c r="F592" s="4">
        <v>82525</v>
      </c>
      <c r="H592" s="2">
        <f t="shared" si="59"/>
        <v>47.4</v>
      </c>
      <c r="I592" s="2">
        <f t="shared" si="54"/>
        <v>11.85</v>
      </c>
      <c r="K592" s="2">
        <f t="shared" si="55"/>
        <v>31.6</v>
      </c>
      <c r="L592" s="2">
        <f t="shared" si="56"/>
        <v>7.9</v>
      </c>
      <c r="N592" s="2">
        <f t="shared" si="57"/>
        <v>15.8</v>
      </c>
      <c r="O592" s="2">
        <f t="shared" si="58"/>
        <v>3.95</v>
      </c>
    </row>
    <row r="593" spans="1:15" x14ac:dyDescent="0.25">
      <c r="A593">
        <v>710751869</v>
      </c>
      <c r="B593" t="s">
        <v>559</v>
      </c>
      <c r="C593">
        <v>7107</v>
      </c>
      <c r="D593">
        <v>306</v>
      </c>
      <c r="E593" s="2">
        <v>101</v>
      </c>
      <c r="F593" s="4">
        <v>87186</v>
      </c>
      <c r="H593" s="2">
        <f t="shared" si="59"/>
        <v>60.599999999999994</v>
      </c>
      <c r="I593" s="2">
        <f t="shared" si="54"/>
        <v>15.149999999999999</v>
      </c>
      <c r="K593" s="2">
        <f t="shared" si="55"/>
        <v>40.400000000000006</v>
      </c>
      <c r="L593" s="2">
        <f t="shared" si="56"/>
        <v>10.100000000000001</v>
      </c>
      <c r="N593" s="2">
        <f t="shared" si="57"/>
        <v>20.200000000000003</v>
      </c>
      <c r="O593" s="2">
        <f t="shared" si="58"/>
        <v>5.0500000000000007</v>
      </c>
    </row>
    <row r="594" spans="1:15" x14ac:dyDescent="0.25">
      <c r="A594">
        <v>710751870</v>
      </c>
      <c r="B594" t="s">
        <v>560</v>
      </c>
      <c r="C594">
        <v>7107</v>
      </c>
      <c r="D594">
        <v>301</v>
      </c>
      <c r="E594" s="2">
        <v>76</v>
      </c>
      <c r="F594" s="4">
        <v>82784</v>
      </c>
      <c r="H594" s="2">
        <f t="shared" si="59"/>
        <v>45.6</v>
      </c>
      <c r="I594" s="2">
        <f t="shared" si="54"/>
        <v>11.4</v>
      </c>
      <c r="K594" s="2">
        <f t="shared" si="55"/>
        <v>30.400000000000002</v>
      </c>
      <c r="L594" s="2">
        <f t="shared" si="56"/>
        <v>7.6000000000000005</v>
      </c>
      <c r="N594" s="2">
        <f t="shared" si="57"/>
        <v>15.200000000000001</v>
      </c>
      <c r="O594" s="2">
        <f t="shared" si="58"/>
        <v>3.8000000000000003</v>
      </c>
    </row>
    <row r="595" spans="1:15" x14ac:dyDescent="0.25">
      <c r="A595">
        <v>710751871</v>
      </c>
      <c r="B595" t="s">
        <v>561</v>
      </c>
      <c r="C595">
        <v>7107</v>
      </c>
      <c r="D595">
        <v>301</v>
      </c>
      <c r="E595" s="2">
        <v>50</v>
      </c>
      <c r="F595" s="4">
        <v>82482</v>
      </c>
      <c r="H595" s="2">
        <f t="shared" si="59"/>
        <v>30</v>
      </c>
      <c r="I595" s="2">
        <f t="shared" si="54"/>
        <v>7.5</v>
      </c>
      <c r="K595" s="2">
        <f t="shared" si="55"/>
        <v>20</v>
      </c>
      <c r="L595" s="2">
        <f t="shared" si="56"/>
        <v>5</v>
      </c>
      <c r="N595" s="2">
        <f t="shared" si="57"/>
        <v>10</v>
      </c>
      <c r="O595" s="2">
        <f t="shared" si="58"/>
        <v>2.5</v>
      </c>
    </row>
    <row r="596" spans="1:15" x14ac:dyDescent="0.25">
      <c r="A596">
        <v>710751876</v>
      </c>
      <c r="B596" t="s">
        <v>562</v>
      </c>
      <c r="C596">
        <v>7107</v>
      </c>
      <c r="D596">
        <v>302</v>
      </c>
      <c r="E596" s="2">
        <v>32</v>
      </c>
      <c r="F596" s="4">
        <v>86708</v>
      </c>
      <c r="H596" s="2">
        <f t="shared" si="59"/>
        <v>19.2</v>
      </c>
      <c r="I596" s="2">
        <f t="shared" si="54"/>
        <v>4.8</v>
      </c>
      <c r="K596" s="2">
        <f t="shared" si="55"/>
        <v>12.8</v>
      </c>
      <c r="L596" s="2">
        <f t="shared" si="56"/>
        <v>3.2</v>
      </c>
      <c r="N596" s="2">
        <f t="shared" si="57"/>
        <v>6.4</v>
      </c>
      <c r="O596" s="2">
        <f t="shared" si="58"/>
        <v>1.6</v>
      </c>
    </row>
    <row r="597" spans="1:15" x14ac:dyDescent="0.25">
      <c r="A597">
        <v>710751878</v>
      </c>
      <c r="B597" t="s">
        <v>563</v>
      </c>
      <c r="C597">
        <v>7107</v>
      </c>
      <c r="D597">
        <v>301</v>
      </c>
      <c r="E597" s="2">
        <v>69</v>
      </c>
      <c r="F597" s="4">
        <v>82164</v>
      </c>
      <c r="H597" s="2">
        <f t="shared" si="59"/>
        <v>41.4</v>
      </c>
      <c r="I597" s="2">
        <f t="shared" si="54"/>
        <v>10.35</v>
      </c>
      <c r="K597" s="2">
        <f t="shared" si="55"/>
        <v>27.6</v>
      </c>
      <c r="L597" s="2">
        <f t="shared" si="56"/>
        <v>6.9</v>
      </c>
      <c r="N597" s="2">
        <f t="shared" si="57"/>
        <v>13.8</v>
      </c>
      <c r="O597" s="2">
        <f t="shared" si="58"/>
        <v>3.45</v>
      </c>
    </row>
    <row r="598" spans="1:15" x14ac:dyDescent="0.25">
      <c r="A598">
        <v>710751880</v>
      </c>
      <c r="B598" t="s">
        <v>564</v>
      </c>
      <c r="C598">
        <v>7107</v>
      </c>
      <c r="D598">
        <v>301</v>
      </c>
      <c r="E598" s="2">
        <v>72</v>
      </c>
      <c r="F598" s="4">
        <v>84210</v>
      </c>
      <c r="H598" s="2">
        <f t="shared" si="59"/>
        <v>43.199999999999996</v>
      </c>
      <c r="I598" s="2">
        <f t="shared" si="54"/>
        <v>10.799999999999999</v>
      </c>
      <c r="K598" s="2">
        <f t="shared" si="55"/>
        <v>28.8</v>
      </c>
      <c r="L598" s="2">
        <f t="shared" si="56"/>
        <v>7.2</v>
      </c>
      <c r="N598" s="2">
        <f t="shared" si="57"/>
        <v>14.4</v>
      </c>
      <c r="O598" s="2">
        <f t="shared" si="58"/>
        <v>3.6</v>
      </c>
    </row>
    <row r="599" spans="1:15" x14ac:dyDescent="0.25">
      <c r="A599">
        <v>710751881</v>
      </c>
      <c r="B599" t="s">
        <v>565</v>
      </c>
      <c r="C599">
        <v>7107</v>
      </c>
      <c r="D599">
        <v>305</v>
      </c>
      <c r="E599" s="2">
        <v>120</v>
      </c>
      <c r="F599" s="4">
        <v>85300</v>
      </c>
      <c r="H599" s="2">
        <f t="shared" si="59"/>
        <v>72</v>
      </c>
      <c r="I599" s="2">
        <f t="shared" si="54"/>
        <v>18</v>
      </c>
      <c r="K599" s="2">
        <f t="shared" si="55"/>
        <v>48</v>
      </c>
      <c r="L599" s="2">
        <f t="shared" si="56"/>
        <v>12</v>
      </c>
      <c r="N599" s="2">
        <f t="shared" si="57"/>
        <v>24</v>
      </c>
      <c r="O599" s="2">
        <f t="shared" si="58"/>
        <v>6</v>
      </c>
    </row>
    <row r="600" spans="1:15" x14ac:dyDescent="0.25">
      <c r="A600">
        <v>710751882</v>
      </c>
      <c r="B600" t="s">
        <v>566</v>
      </c>
      <c r="C600">
        <v>7107</v>
      </c>
      <c r="D600">
        <v>302</v>
      </c>
      <c r="E600" s="2">
        <v>120</v>
      </c>
      <c r="F600" s="4">
        <v>86677</v>
      </c>
      <c r="H600" s="2">
        <f t="shared" si="59"/>
        <v>72</v>
      </c>
      <c r="I600" s="2">
        <f t="shared" si="54"/>
        <v>18</v>
      </c>
      <c r="K600" s="2">
        <f t="shared" si="55"/>
        <v>48</v>
      </c>
      <c r="L600" s="2">
        <f t="shared" si="56"/>
        <v>12</v>
      </c>
      <c r="N600" s="2">
        <f t="shared" si="57"/>
        <v>24</v>
      </c>
      <c r="O600" s="2">
        <f t="shared" si="58"/>
        <v>6</v>
      </c>
    </row>
    <row r="601" spans="1:15" x14ac:dyDescent="0.25">
      <c r="A601">
        <v>710751884</v>
      </c>
      <c r="B601" t="s">
        <v>567</v>
      </c>
      <c r="C601">
        <v>7107</v>
      </c>
      <c r="D601">
        <v>301</v>
      </c>
      <c r="E601" s="2">
        <v>87</v>
      </c>
      <c r="F601" s="4">
        <v>80335</v>
      </c>
      <c r="H601" s="2">
        <f t="shared" si="59"/>
        <v>52.199999999999996</v>
      </c>
      <c r="I601" s="2">
        <f t="shared" si="54"/>
        <v>13.049999999999999</v>
      </c>
      <c r="K601" s="2">
        <f t="shared" si="55"/>
        <v>34.800000000000004</v>
      </c>
      <c r="L601" s="2">
        <f t="shared" si="56"/>
        <v>8.7000000000000011</v>
      </c>
      <c r="N601" s="2">
        <f t="shared" si="57"/>
        <v>17.400000000000002</v>
      </c>
      <c r="O601" s="2">
        <f t="shared" si="58"/>
        <v>4.3500000000000005</v>
      </c>
    </row>
    <row r="602" spans="1:15" x14ac:dyDescent="0.25">
      <c r="A602">
        <v>710751886</v>
      </c>
      <c r="B602" t="s">
        <v>568</v>
      </c>
      <c r="C602">
        <v>7107</v>
      </c>
      <c r="D602">
        <v>301</v>
      </c>
      <c r="E602" s="2">
        <v>106</v>
      </c>
      <c r="F602" s="4">
        <v>82552</v>
      </c>
      <c r="H602" s="2">
        <f t="shared" si="59"/>
        <v>63.599999999999994</v>
      </c>
      <c r="I602" s="2">
        <f t="shared" si="54"/>
        <v>15.899999999999999</v>
      </c>
      <c r="K602" s="2">
        <f t="shared" si="55"/>
        <v>42.400000000000006</v>
      </c>
      <c r="L602" s="2">
        <f t="shared" si="56"/>
        <v>10.600000000000001</v>
      </c>
      <c r="N602" s="2">
        <f t="shared" si="57"/>
        <v>21.200000000000003</v>
      </c>
      <c r="O602" s="2">
        <f t="shared" si="58"/>
        <v>5.3000000000000007</v>
      </c>
    </row>
    <row r="603" spans="1:15" x14ac:dyDescent="0.25">
      <c r="A603">
        <v>710751887</v>
      </c>
      <c r="B603" t="s">
        <v>569</v>
      </c>
      <c r="C603">
        <v>7107</v>
      </c>
      <c r="D603">
        <v>301</v>
      </c>
      <c r="E603" s="2">
        <v>95</v>
      </c>
      <c r="F603" s="4">
        <v>84466</v>
      </c>
      <c r="H603" s="2">
        <f t="shared" si="59"/>
        <v>57</v>
      </c>
      <c r="I603" s="2">
        <f t="shared" si="54"/>
        <v>14.25</v>
      </c>
      <c r="K603" s="2">
        <f t="shared" si="55"/>
        <v>38</v>
      </c>
      <c r="L603" s="2">
        <f t="shared" si="56"/>
        <v>9.5</v>
      </c>
      <c r="N603" s="2">
        <f t="shared" si="57"/>
        <v>19</v>
      </c>
      <c r="O603" s="2">
        <f t="shared" si="58"/>
        <v>4.75</v>
      </c>
    </row>
    <row r="604" spans="1:15" x14ac:dyDescent="0.25">
      <c r="A604">
        <v>710751888</v>
      </c>
      <c r="B604" t="s">
        <v>570</v>
      </c>
      <c r="C604">
        <v>7107</v>
      </c>
      <c r="D604">
        <v>301</v>
      </c>
      <c r="E604" s="2">
        <v>47</v>
      </c>
      <c r="F604" s="4">
        <v>83892</v>
      </c>
      <c r="H604" s="2">
        <f t="shared" si="59"/>
        <v>28.2</v>
      </c>
      <c r="I604" s="2">
        <f t="shared" si="54"/>
        <v>7.05</v>
      </c>
      <c r="K604" s="2">
        <f t="shared" si="55"/>
        <v>18.8</v>
      </c>
      <c r="L604" s="2">
        <f t="shared" si="56"/>
        <v>4.7</v>
      </c>
      <c r="N604" s="2">
        <f t="shared" si="57"/>
        <v>9.4</v>
      </c>
      <c r="O604" s="2">
        <f t="shared" si="58"/>
        <v>2.35</v>
      </c>
    </row>
    <row r="605" spans="1:15" x14ac:dyDescent="0.25">
      <c r="A605">
        <v>710751892</v>
      </c>
      <c r="B605" t="s">
        <v>571</v>
      </c>
      <c r="C605">
        <v>7107</v>
      </c>
      <c r="D605">
        <v>306</v>
      </c>
      <c r="E605" s="2">
        <v>32</v>
      </c>
      <c r="F605" s="4">
        <v>87350</v>
      </c>
      <c r="H605" s="2">
        <f t="shared" si="59"/>
        <v>19.2</v>
      </c>
      <c r="I605" s="2">
        <f t="shared" si="54"/>
        <v>4.8</v>
      </c>
      <c r="K605" s="2">
        <f t="shared" si="55"/>
        <v>12.8</v>
      </c>
      <c r="L605" s="2">
        <f t="shared" si="56"/>
        <v>3.2</v>
      </c>
      <c r="N605" s="2">
        <f t="shared" si="57"/>
        <v>6.4</v>
      </c>
      <c r="O605" s="2">
        <f t="shared" si="58"/>
        <v>1.6</v>
      </c>
    </row>
    <row r="606" spans="1:15" x14ac:dyDescent="0.25">
      <c r="A606">
        <v>710751894</v>
      </c>
      <c r="B606" t="s">
        <v>572</v>
      </c>
      <c r="C606">
        <v>7107</v>
      </c>
      <c r="D606">
        <v>302</v>
      </c>
      <c r="E606" s="2">
        <v>129</v>
      </c>
      <c r="F606" s="4">
        <v>86376</v>
      </c>
      <c r="H606" s="2">
        <f t="shared" si="59"/>
        <v>77.399999999999991</v>
      </c>
      <c r="I606" s="2">
        <f t="shared" si="54"/>
        <v>19.349999999999998</v>
      </c>
      <c r="K606" s="2">
        <f t="shared" si="55"/>
        <v>51.6</v>
      </c>
      <c r="L606" s="2">
        <f t="shared" si="56"/>
        <v>12.9</v>
      </c>
      <c r="N606" s="2">
        <f t="shared" si="57"/>
        <v>25.8</v>
      </c>
      <c r="O606" s="2">
        <f t="shared" si="58"/>
        <v>6.45</v>
      </c>
    </row>
    <row r="607" spans="1:15" x14ac:dyDescent="0.25">
      <c r="A607">
        <v>710751895</v>
      </c>
      <c r="B607" t="s">
        <v>573</v>
      </c>
      <c r="C607">
        <v>7107</v>
      </c>
      <c r="D607">
        <v>302</v>
      </c>
      <c r="E607" s="2">
        <v>79</v>
      </c>
      <c r="F607" s="4">
        <v>86160</v>
      </c>
      <c r="H607" s="2">
        <f t="shared" si="59"/>
        <v>47.4</v>
      </c>
      <c r="I607" s="2">
        <f t="shared" si="54"/>
        <v>11.85</v>
      </c>
      <c r="K607" s="2">
        <f t="shared" si="55"/>
        <v>31.6</v>
      </c>
      <c r="L607" s="2">
        <f t="shared" si="56"/>
        <v>7.9</v>
      </c>
      <c r="N607" s="2">
        <f t="shared" si="57"/>
        <v>15.8</v>
      </c>
      <c r="O607" s="2">
        <f t="shared" si="58"/>
        <v>3.95</v>
      </c>
    </row>
    <row r="608" spans="1:15" x14ac:dyDescent="0.25">
      <c r="A608">
        <v>710751896</v>
      </c>
      <c r="B608" t="s">
        <v>574</v>
      </c>
      <c r="C608">
        <v>7107</v>
      </c>
      <c r="D608">
        <v>302</v>
      </c>
      <c r="E608" s="2">
        <v>129</v>
      </c>
      <c r="F608" s="4">
        <v>86376</v>
      </c>
      <c r="H608" s="2">
        <f t="shared" si="59"/>
        <v>77.399999999999991</v>
      </c>
      <c r="I608" s="2">
        <f t="shared" si="54"/>
        <v>19.349999999999998</v>
      </c>
      <c r="K608" s="2">
        <f t="shared" si="55"/>
        <v>51.6</v>
      </c>
      <c r="L608" s="2">
        <f t="shared" si="56"/>
        <v>12.9</v>
      </c>
      <c r="N608" s="2">
        <f t="shared" si="57"/>
        <v>25.8</v>
      </c>
      <c r="O608" s="2">
        <f t="shared" si="58"/>
        <v>6.45</v>
      </c>
    </row>
    <row r="609" spans="1:15" x14ac:dyDescent="0.25">
      <c r="A609">
        <v>710751900</v>
      </c>
      <c r="B609" t="s">
        <v>575</v>
      </c>
      <c r="C609">
        <v>7107</v>
      </c>
      <c r="D609">
        <v>301</v>
      </c>
      <c r="E609" s="2">
        <v>145</v>
      </c>
      <c r="F609" s="4">
        <v>83020</v>
      </c>
      <c r="H609" s="2">
        <f t="shared" si="59"/>
        <v>87</v>
      </c>
      <c r="I609" s="2">
        <f t="shared" si="54"/>
        <v>21.75</v>
      </c>
      <c r="K609" s="2">
        <f t="shared" si="55"/>
        <v>58</v>
      </c>
      <c r="L609" s="2">
        <f t="shared" si="56"/>
        <v>14.5</v>
      </c>
      <c r="N609" s="2">
        <f t="shared" si="57"/>
        <v>29</v>
      </c>
      <c r="O609" s="2">
        <f t="shared" si="58"/>
        <v>7.25</v>
      </c>
    </row>
    <row r="610" spans="1:15" x14ac:dyDescent="0.25">
      <c r="A610">
        <v>710751903</v>
      </c>
      <c r="B610" t="s">
        <v>576</v>
      </c>
      <c r="C610">
        <v>7107</v>
      </c>
      <c r="D610">
        <v>301</v>
      </c>
      <c r="E610" s="2">
        <v>108</v>
      </c>
      <c r="F610" s="4">
        <v>82157</v>
      </c>
      <c r="H610" s="2">
        <f t="shared" si="59"/>
        <v>64.8</v>
      </c>
      <c r="I610" s="2">
        <f t="shared" si="54"/>
        <v>16.2</v>
      </c>
      <c r="K610" s="2">
        <f t="shared" si="55"/>
        <v>43.2</v>
      </c>
      <c r="L610" s="2">
        <f t="shared" si="56"/>
        <v>10.8</v>
      </c>
      <c r="N610" s="2">
        <f t="shared" si="57"/>
        <v>21.6</v>
      </c>
      <c r="O610" s="2">
        <f t="shared" si="58"/>
        <v>5.4</v>
      </c>
    </row>
    <row r="611" spans="1:15" x14ac:dyDescent="0.25">
      <c r="A611">
        <v>710751906</v>
      </c>
      <c r="B611" t="s">
        <v>577</v>
      </c>
      <c r="C611">
        <v>7107</v>
      </c>
      <c r="D611">
        <v>306</v>
      </c>
      <c r="E611" s="2">
        <v>89</v>
      </c>
      <c r="F611" s="4">
        <v>87177</v>
      </c>
      <c r="H611" s="2">
        <f t="shared" si="59"/>
        <v>53.4</v>
      </c>
      <c r="I611" s="2">
        <f t="shared" si="54"/>
        <v>13.35</v>
      </c>
      <c r="K611" s="2">
        <f t="shared" si="55"/>
        <v>35.6</v>
      </c>
      <c r="L611" s="2">
        <f t="shared" si="56"/>
        <v>8.9</v>
      </c>
      <c r="N611" s="2">
        <f t="shared" si="57"/>
        <v>17.8</v>
      </c>
      <c r="O611" s="2">
        <f t="shared" si="58"/>
        <v>4.45</v>
      </c>
    </row>
    <row r="612" spans="1:15" x14ac:dyDescent="0.25">
      <c r="A612">
        <v>710751907</v>
      </c>
      <c r="B612" t="s">
        <v>578</v>
      </c>
      <c r="C612">
        <v>7107</v>
      </c>
      <c r="D612">
        <v>302</v>
      </c>
      <c r="E612" s="2">
        <v>62</v>
      </c>
      <c r="F612" s="4">
        <v>86000</v>
      </c>
      <c r="H612" s="2">
        <f t="shared" si="59"/>
        <v>37.199999999999996</v>
      </c>
      <c r="I612" s="2">
        <f t="shared" si="54"/>
        <v>9.2999999999999989</v>
      </c>
      <c r="K612" s="2">
        <f t="shared" si="55"/>
        <v>24.8</v>
      </c>
      <c r="L612" s="2">
        <f t="shared" si="56"/>
        <v>6.2</v>
      </c>
      <c r="N612" s="2">
        <f t="shared" si="57"/>
        <v>12.4</v>
      </c>
      <c r="O612" s="2">
        <f t="shared" si="58"/>
        <v>3.1</v>
      </c>
    </row>
    <row r="613" spans="1:15" x14ac:dyDescent="0.25">
      <c r="A613">
        <v>710751908</v>
      </c>
      <c r="B613" t="s">
        <v>579</v>
      </c>
      <c r="C613">
        <v>7107</v>
      </c>
      <c r="D613">
        <v>302</v>
      </c>
      <c r="E613" s="2">
        <v>62</v>
      </c>
      <c r="F613" s="4">
        <v>86000</v>
      </c>
      <c r="H613" s="2">
        <f t="shared" si="59"/>
        <v>37.199999999999996</v>
      </c>
      <c r="I613" s="2">
        <f t="shared" si="54"/>
        <v>9.2999999999999989</v>
      </c>
      <c r="K613" s="2">
        <f t="shared" si="55"/>
        <v>24.8</v>
      </c>
      <c r="L613" s="2">
        <f t="shared" si="56"/>
        <v>6.2</v>
      </c>
      <c r="N613" s="2">
        <f t="shared" si="57"/>
        <v>12.4</v>
      </c>
      <c r="O613" s="2">
        <f t="shared" si="58"/>
        <v>3.1</v>
      </c>
    </row>
    <row r="614" spans="1:15" x14ac:dyDescent="0.25">
      <c r="A614">
        <v>710751912</v>
      </c>
      <c r="B614" t="s">
        <v>580</v>
      </c>
      <c r="C614">
        <v>7107</v>
      </c>
      <c r="D614">
        <v>306</v>
      </c>
      <c r="E614" s="2">
        <v>55</v>
      </c>
      <c r="F614" s="4">
        <v>87116</v>
      </c>
      <c r="H614" s="2">
        <f t="shared" si="59"/>
        <v>33</v>
      </c>
      <c r="I614" s="2">
        <f t="shared" si="54"/>
        <v>8.25</v>
      </c>
      <c r="K614" s="2">
        <f t="shared" si="55"/>
        <v>22</v>
      </c>
      <c r="L614" s="2">
        <f t="shared" si="56"/>
        <v>5.5</v>
      </c>
      <c r="N614" s="2">
        <f t="shared" si="57"/>
        <v>11</v>
      </c>
      <c r="O614" s="2">
        <f t="shared" si="58"/>
        <v>2.75</v>
      </c>
    </row>
    <row r="615" spans="1:15" x14ac:dyDescent="0.25">
      <c r="A615">
        <v>710751913</v>
      </c>
      <c r="B615" t="s">
        <v>581</v>
      </c>
      <c r="C615">
        <v>7107</v>
      </c>
      <c r="D615">
        <v>302</v>
      </c>
      <c r="E615" s="2">
        <v>68</v>
      </c>
      <c r="F615" s="4">
        <v>86592</v>
      </c>
      <c r="H615" s="2">
        <f t="shared" si="59"/>
        <v>40.799999999999997</v>
      </c>
      <c r="I615" s="2">
        <f t="shared" si="54"/>
        <v>10.199999999999999</v>
      </c>
      <c r="K615" s="2">
        <f t="shared" si="55"/>
        <v>27.200000000000003</v>
      </c>
      <c r="L615" s="2">
        <f t="shared" si="56"/>
        <v>6.8000000000000007</v>
      </c>
      <c r="N615" s="2">
        <f t="shared" si="57"/>
        <v>13.600000000000001</v>
      </c>
      <c r="O615" s="2">
        <f t="shared" si="58"/>
        <v>3.4000000000000004</v>
      </c>
    </row>
    <row r="616" spans="1:15" x14ac:dyDescent="0.25">
      <c r="A616">
        <v>710751922</v>
      </c>
      <c r="B616" t="s">
        <v>582</v>
      </c>
      <c r="C616">
        <v>7107</v>
      </c>
      <c r="D616">
        <v>301</v>
      </c>
      <c r="E616" s="2">
        <v>87</v>
      </c>
      <c r="F616" s="4">
        <v>82652</v>
      </c>
      <c r="H616" s="2">
        <f t="shared" si="59"/>
        <v>52.199999999999996</v>
      </c>
      <c r="I616" s="2">
        <f t="shared" si="54"/>
        <v>13.049999999999999</v>
      </c>
      <c r="K616" s="2">
        <f t="shared" si="55"/>
        <v>34.800000000000004</v>
      </c>
      <c r="L616" s="2">
        <f t="shared" si="56"/>
        <v>8.7000000000000011</v>
      </c>
      <c r="N616" s="2">
        <f t="shared" si="57"/>
        <v>17.400000000000002</v>
      </c>
      <c r="O616" s="2">
        <f t="shared" si="58"/>
        <v>4.3500000000000005</v>
      </c>
    </row>
    <row r="617" spans="1:15" x14ac:dyDescent="0.25">
      <c r="A617">
        <v>710751927</v>
      </c>
      <c r="B617" t="s">
        <v>583</v>
      </c>
      <c r="C617">
        <v>7107</v>
      </c>
      <c r="D617">
        <v>302</v>
      </c>
      <c r="E617" s="2">
        <v>264</v>
      </c>
      <c r="F617" s="4">
        <v>86334</v>
      </c>
      <c r="H617" s="2">
        <f t="shared" si="59"/>
        <v>158.4</v>
      </c>
      <c r="I617" s="2">
        <f t="shared" si="54"/>
        <v>39.6</v>
      </c>
      <c r="K617" s="2">
        <f t="shared" si="55"/>
        <v>105.60000000000001</v>
      </c>
      <c r="L617" s="2">
        <f t="shared" si="56"/>
        <v>26.400000000000002</v>
      </c>
      <c r="N617" s="2">
        <f t="shared" si="57"/>
        <v>52.800000000000004</v>
      </c>
      <c r="O617" s="2">
        <f t="shared" si="58"/>
        <v>13.200000000000001</v>
      </c>
    </row>
    <row r="618" spans="1:15" x14ac:dyDescent="0.25">
      <c r="A618">
        <v>710751931</v>
      </c>
      <c r="B618" t="s">
        <v>584</v>
      </c>
      <c r="C618">
        <v>7107</v>
      </c>
      <c r="D618">
        <v>302</v>
      </c>
      <c r="E618" s="2">
        <v>32</v>
      </c>
      <c r="F618" s="4">
        <v>86706</v>
      </c>
      <c r="H618" s="2">
        <f t="shared" si="59"/>
        <v>19.2</v>
      </c>
      <c r="I618" s="2">
        <f t="shared" si="54"/>
        <v>4.8</v>
      </c>
      <c r="K618" s="2">
        <f t="shared" si="55"/>
        <v>12.8</v>
      </c>
      <c r="L618" s="2">
        <f t="shared" si="56"/>
        <v>3.2</v>
      </c>
      <c r="N618" s="2">
        <f t="shared" si="57"/>
        <v>6.4</v>
      </c>
      <c r="O618" s="2">
        <f t="shared" si="58"/>
        <v>1.6</v>
      </c>
    </row>
    <row r="619" spans="1:15" x14ac:dyDescent="0.25">
      <c r="A619">
        <v>710751932</v>
      </c>
      <c r="B619" t="s">
        <v>585</v>
      </c>
      <c r="C619">
        <v>7107</v>
      </c>
      <c r="D619">
        <v>302</v>
      </c>
      <c r="E619" s="2">
        <v>32</v>
      </c>
      <c r="F619" s="4">
        <v>86704</v>
      </c>
      <c r="H619" s="2">
        <f t="shared" si="59"/>
        <v>19.2</v>
      </c>
      <c r="I619" s="2">
        <f t="shared" si="54"/>
        <v>4.8</v>
      </c>
      <c r="K619" s="2">
        <f t="shared" si="55"/>
        <v>12.8</v>
      </c>
      <c r="L619" s="2">
        <f t="shared" si="56"/>
        <v>3.2</v>
      </c>
      <c r="N619" s="2">
        <f t="shared" si="57"/>
        <v>6.4</v>
      </c>
      <c r="O619" s="2">
        <f t="shared" si="58"/>
        <v>1.6</v>
      </c>
    </row>
    <row r="620" spans="1:15" x14ac:dyDescent="0.25">
      <c r="A620">
        <v>710751933</v>
      </c>
      <c r="B620" t="s">
        <v>586</v>
      </c>
      <c r="C620">
        <v>7107</v>
      </c>
      <c r="D620">
        <v>302</v>
      </c>
      <c r="E620" s="2">
        <v>916</v>
      </c>
      <c r="F620" s="4">
        <v>86813</v>
      </c>
      <c r="H620" s="2">
        <f t="shared" si="59"/>
        <v>549.6</v>
      </c>
      <c r="I620" s="2">
        <f t="shared" si="54"/>
        <v>137.4</v>
      </c>
      <c r="K620" s="2">
        <f t="shared" si="55"/>
        <v>366.40000000000003</v>
      </c>
      <c r="L620" s="2">
        <f t="shared" si="56"/>
        <v>91.600000000000009</v>
      </c>
      <c r="N620" s="2">
        <f t="shared" si="57"/>
        <v>183.20000000000002</v>
      </c>
      <c r="O620" s="2">
        <f t="shared" si="58"/>
        <v>45.800000000000004</v>
      </c>
    </row>
    <row r="621" spans="1:15" x14ac:dyDescent="0.25">
      <c r="A621">
        <v>710751936</v>
      </c>
      <c r="B621" t="s">
        <v>587</v>
      </c>
      <c r="C621">
        <v>7107</v>
      </c>
      <c r="D621">
        <v>305</v>
      </c>
      <c r="E621" s="2">
        <v>76</v>
      </c>
      <c r="F621" s="4">
        <v>85810</v>
      </c>
      <c r="H621" s="2">
        <f t="shared" si="59"/>
        <v>45.6</v>
      </c>
      <c r="I621" s="2">
        <f t="shared" si="54"/>
        <v>11.4</v>
      </c>
      <c r="K621" s="2">
        <f t="shared" si="55"/>
        <v>30.400000000000002</v>
      </c>
      <c r="L621" s="2">
        <f t="shared" si="56"/>
        <v>7.6000000000000005</v>
      </c>
      <c r="N621" s="2">
        <f t="shared" si="57"/>
        <v>15.200000000000001</v>
      </c>
      <c r="O621" s="2">
        <f t="shared" si="58"/>
        <v>3.8000000000000003</v>
      </c>
    </row>
    <row r="622" spans="1:15" x14ac:dyDescent="0.25">
      <c r="A622">
        <v>710751938</v>
      </c>
      <c r="B622" t="s">
        <v>588</v>
      </c>
      <c r="C622">
        <v>7107</v>
      </c>
      <c r="D622">
        <v>301</v>
      </c>
      <c r="E622" s="2">
        <v>79</v>
      </c>
      <c r="F622" s="4">
        <v>84207</v>
      </c>
      <c r="H622" s="2">
        <f t="shared" si="59"/>
        <v>47.4</v>
      </c>
      <c r="I622" s="2">
        <f t="shared" si="54"/>
        <v>11.85</v>
      </c>
      <c r="K622" s="2">
        <f t="shared" si="55"/>
        <v>31.6</v>
      </c>
      <c r="L622" s="2">
        <f t="shared" si="56"/>
        <v>7.9</v>
      </c>
      <c r="N622" s="2">
        <f t="shared" si="57"/>
        <v>15.8</v>
      </c>
      <c r="O622" s="2">
        <f t="shared" si="58"/>
        <v>3.95</v>
      </c>
    </row>
    <row r="623" spans="1:15" x14ac:dyDescent="0.25">
      <c r="A623">
        <v>710751939</v>
      </c>
      <c r="B623" t="s">
        <v>589</v>
      </c>
      <c r="C623">
        <v>7107</v>
      </c>
      <c r="D623">
        <v>302</v>
      </c>
      <c r="E623" s="2">
        <v>97</v>
      </c>
      <c r="F623" s="4">
        <v>86225</v>
      </c>
      <c r="H623" s="2">
        <f t="shared" si="59"/>
        <v>58.199999999999996</v>
      </c>
      <c r="I623" s="2">
        <f t="shared" si="54"/>
        <v>14.549999999999999</v>
      </c>
      <c r="K623" s="2">
        <f t="shared" si="55"/>
        <v>38.800000000000004</v>
      </c>
      <c r="L623" s="2">
        <f t="shared" si="56"/>
        <v>9.7000000000000011</v>
      </c>
      <c r="N623" s="2">
        <f t="shared" si="57"/>
        <v>19.400000000000002</v>
      </c>
      <c r="O623" s="2">
        <f t="shared" si="58"/>
        <v>4.8500000000000005</v>
      </c>
    </row>
    <row r="624" spans="1:15" x14ac:dyDescent="0.25">
      <c r="A624">
        <v>710751941</v>
      </c>
      <c r="B624" t="s">
        <v>590</v>
      </c>
      <c r="C624">
        <v>7107</v>
      </c>
      <c r="D624">
        <v>302</v>
      </c>
      <c r="E624" s="2">
        <v>151</v>
      </c>
      <c r="F624" s="4">
        <v>86255</v>
      </c>
      <c r="H624" s="2">
        <f t="shared" si="59"/>
        <v>90.6</v>
      </c>
      <c r="I624" s="2">
        <f t="shared" si="54"/>
        <v>22.65</v>
      </c>
      <c r="K624" s="2">
        <f t="shared" si="55"/>
        <v>60.400000000000006</v>
      </c>
      <c r="L624" s="2">
        <f t="shared" si="56"/>
        <v>15.100000000000001</v>
      </c>
      <c r="N624" s="2">
        <f t="shared" si="57"/>
        <v>30.200000000000003</v>
      </c>
      <c r="O624" s="2">
        <f t="shared" si="58"/>
        <v>7.5500000000000007</v>
      </c>
    </row>
    <row r="625" spans="1:15" x14ac:dyDescent="0.25">
      <c r="A625">
        <v>710751942</v>
      </c>
      <c r="B625" t="s">
        <v>591</v>
      </c>
      <c r="C625">
        <v>7107</v>
      </c>
      <c r="D625">
        <v>301</v>
      </c>
      <c r="E625" s="2">
        <v>109</v>
      </c>
      <c r="F625" s="4">
        <v>83700</v>
      </c>
      <c r="H625" s="2">
        <f t="shared" si="59"/>
        <v>65.399999999999991</v>
      </c>
      <c r="I625" s="2">
        <f t="shared" si="54"/>
        <v>16.349999999999998</v>
      </c>
      <c r="K625" s="2">
        <f t="shared" si="55"/>
        <v>43.6</v>
      </c>
      <c r="L625" s="2">
        <f t="shared" si="56"/>
        <v>10.9</v>
      </c>
      <c r="N625" s="2">
        <f t="shared" si="57"/>
        <v>21.8</v>
      </c>
      <c r="O625" s="2">
        <f t="shared" si="58"/>
        <v>5.45</v>
      </c>
    </row>
    <row r="626" spans="1:15" x14ac:dyDescent="0.25">
      <c r="A626">
        <v>710751944</v>
      </c>
      <c r="B626" t="s">
        <v>592</v>
      </c>
      <c r="C626">
        <v>7107</v>
      </c>
      <c r="D626">
        <v>301</v>
      </c>
      <c r="E626" s="2">
        <v>21</v>
      </c>
      <c r="F626" s="4">
        <v>84165</v>
      </c>
      <c r="H626" s="2">
        <f t="shared" si="59"/>
        <v>12.6</v>
      </c>
      <c r="I626" s="2">
        <f t="shared" si="54"/>
        <v>3.15</v>
      </c>
      <c r="K626" s="2">
        <f t="shared" si="55"/>
        <v>8.4</v>
      </c>
      <c r="L626" s="2">
        <f t="shared" si="56"/>
        <v>2.1</v>
      </c>
      <c r="N626" s="2">
        <f t="shared" si="57"/>
        <v>4.2</v>
      </c>
      <c r="O626" s="2">
        <f t="shared" si="58"/>
        <v>1.05</v>
      </c>
    </row>
    <row r="627" spans="1:15" x14ac:dyDescent="0.25">
      <c r="A627">
        <v>710751945</v>
      </c>
      <c r="B627" t="s">
        <v>593</v>
      </c>
      <c r="C627">
        <v>7107</v>
      </c>
      <c r="D627">
        <v>301</v>
      </c>
      <c r="E627" s="2">
        <v>59</v>
      </c>
      <c r="F627" s="4">
        <v>84106</v>
      </c>
      <c r="H627" s="2">
        <f t="shared" si="59"/>
        <v>35.4</v>
      </c>
      <c r="I627" s="2">
        <f t="shared" si="54"/>
        <v>8.85</v>
      </c>
      <c r="K627" s="2">
        <f t="shared" si="55"/>
        <v>23.6</v>
      </c>
      <c r="L627" s="2">
        <f t="shared" si="56"/>
        <v>5.9</v>
      </c>
      <c r="N627" s="2">
        <f t="shared" si="57"/>
        <v>11.8</v>
      </c>
      <c r="O627" s="2">
        <f t="shared" si="58"/>
        <v>2.95</v>
      </c>
    </row>
    <row r="628" spans="1:15" x14ac:dyDescent="0.25">
      <c r="A628">
        <v>710751952</v>
      </c>
      <c r="B628" t="s">
        <v>594</v>
      </c>
      <c r="C628">
        <v>7107</v>
      </c>
      <c r="D628">
        <v>302</v>
      </c>
      <c r="E628" s="2">
        <v>69</v>
      </c>
      <c r="F628" s="4">
        <v>86317</v>
      </c>
      <c r="H628" s="2">
        <f t="shared" si="59"/>
        <v>41.4</v>
      </c>
      <c r="I628" s="2">
        <f t="shared" si="54"/>
        <v>10.35</v>
      </c>
      <c r="K628" s="2">
        <f t="shared" si="55"/>
        <v>27.6</v>
      </c>
      <c r="L628" s="2">
        <f t="shared" si="56"/>
        <v>6.9</v>
      </c>
      <c r="N628" s="2">
        <f t="shared" si="57"/>
        <v>13.8</v>
      </c>
      <c r="O628" s="2">
        <f t="shared" si="58"/>
        <v>3.45</v>
      </c>
    </row>
    <row r="629" spans="1:15" x14ac:dyDescent="0.25">
      <c r="A629">
        <v>710751953</v>
      </c>
      <c r="B629" t="s">
        <v>595</v>
      </c>
      <c r="C629">
        <v>7107</v>
      </c>
      <c r="D629">
        <v>301</v>
      </c>
      <c r="E629" s="2">
        <v>263</v>
      </c>
      <c r="F629" s="4">
        <v>82030</v>
      </c>
      <c r="H629" s="2">
        <f t="shared" si="59"/>
        <v>157.79999999999998</v>
      </c>
      <c r="I629" s="2">
        <f t="shared" si="54"/>
        <v>39.449999999999996</v>
      </c>
      <c r="K629" s="2">
        <f t="shared" si="55"/>
        <v>105.2</v>
      </c>
      <c r="L629" s="2">
        <f t="shared" si="56"/>
        <v>26.3</v>
      </c>
      <c r="N629" s="2">
        <f t="shared" si="57"/>
        <v>52.6</v>
      </c>
      <c r="O629" s="2">
        <f t="shared" si="58"/>
        <v>13.15</v>
      </c>
    </row>
    <row r="630" spans="1:15" x14ac:dyDescent="0.25">
      <c r="A630">
        <v>710751956</v>
      </c>
      <c r="B630" t="s">
        <v>596</v>
      </c>
      <c r="C630">
        <v>7107</v>
      </c>
      <c r="D630">
        <v>301</v>
      </c>
      <c r="E630" s="2">
        <v>266</v>
      </c>
      <c r="F630" s="4">
        <v>83518</v>
      </c>
      <c r="H630" s="2">
        <f t="shared" si="59"/>
        <v>159.6</v>
      </c>
      <c r="I630" s="2">
        <f t="shared" si="54"/>
        <v>39.9</v>
      </c>
      <c r="K630" s="2">
        <f t="shared" si="55"/>
        <v>106.4</v>
      </c>
      <c r="L630" s="2">
        <f t="shared" si="56"/>
        <v>26.6</v>
      </c>
      <c r="N630" s="2">
        <f t="shared" si="57"/>
        <v>53.2</v>
      </c>
      <c r="O630" s="2">
        <f t="shared" si="58"/>
        <v>13.3</v>
      </c>
    </row>
    <row r="631" spans="1:15" x14ac:dyDescent="0.25">
      <c r="A631">
        <v>710751957</v>
      </c>
      <c r="B631" t="s">
        <v>597</v>
      </c>
      <c r="C631">
        <v>7107</v>
      </c>
      <c r="D631">
        <v>301</v>
      </c>
      <c r="E631" s="2">
        <v>55</v>
      </c>
      <c r="F631" s="4">
        <v>80335</v>
      </c>
      <c r="H631" s="2">
        <f t="shared" si="59"/>
        <v>33</v>
      </c>
      <c r="I631" s="2">
        <f t="shared" si="54"/>
        <v>8.25</v>
      </c>
      <c r="K631" s="2">
        <f t="shared" si="55"/>
        <v>22</v>
      </c>
      <c r="L631" s="2">
        <f t="shared" si="56"/>
        <v>5.5</v>
      </c>
      <c r="N631" s="2">
        <f t="shared" si="57"/>
        <v>11</v>
      </c>
      <c r="O631" s="2">
        <f t="shared" si="58"/>
        <v>2.75</v>
      </c>
    </row>
    <row r="632" spans="1:15" x14ac:dyDescent="0.25">
      <c r="A632">
        <v>710751960</v>
      </c>
      <c r="B632" t="s">
        <v>598</v>
      </c>
      <c r="C632">
        <v>7107</v>
      </c>
      <c r="D632">
        <v>301</v>
      </c>
      <c r="E632" s="2">
        <v>55</v>
      </c>
      <c r="F632" s="4">
        <v>80335</v>
      </c>
      <c r="H632" s="2">
        <f t="shared" si="59"/>
        <v>33</v>
      </c>
      <c r="I632" s="2">
        <f t="shared" si="54"/>
        <v>8.25</v>
      </c>
      <c r="K632" s="2">
        <f t="shared" si="55"/>
        <v>22</v>
      </c>
      <c r="L632" s="2">
        <f t="shared" si="56"/>
        <v>5.5</v>
      </c>
      <c r="N632" s="2">
        <f t="shared" si="57"/>
        <v>11</v>
      </c>
      <c r="O632" s="2">
        <f t="shared" si="58"/>
        <v>2.75</v>
      </c>
    </row>
    <row r="633" spans="1:15" x14ac:dyDescent="0.25">
      <c r="A633">
        <v>710751961</v>
      </c>
      <c r="B633" t="s">
        <v>599</v>
      </c>
      <c r="C633">
        <v>7107</v>
      </c>
      <c r="D633">
        <v>307</v>
      </c>
      <c r="E633" s="2">
        <v>65</v>
      </c>
      <c r="F633" s="4">
        <v>81005</v>
      </c>
      <c r="H633" s="2">
        <f t="shared" si="59"/>
        <v>39</v>
      </c>
      <c r="I633" s="2">
        <f t="shared" si="54"/>
        <v>9.75</v>
      </c>
      <c r="K633" s="2">
        <f t="shared" si="55"/>
        <v>26</v>
      </c>
      <c r="L633" s="2">
        <f t="shared" si="56"/>
        <v>6.5</v>
      </c>
      <c r="N633" s="2">
        <f t="shared" si="57"/>
        <v>13</v>
      </c>
      <c r="O633" s="2">
        <f t="shared" si="58"/>
        <v>3.25</v>
      </c>
    </row>
    <row r="634" spans="1:15" x14ac:dyDescent="0.25">
      <c r="A634">
        <v>710751962</v>
      </c>
      <c r="B634" t="s">
        <v>600</v>
      </c>
      <c r="C634">
        <v>7107</v>
      </c>
      <c r="D634">
        <v>301</v>
      </c>
      <c r="E634" s="2">
        <v>41</v>
      </c>
      <c r="F634" s="4">
        <v>84119</v>
      </c>
      <c r="H634" s="2">
        <f t="shared" si="59"/>
        <v>24.599999999999998</v>
      </c>
      <c r="I634" s="2">
        <f t="shared" si="54"/>
        <v>6.1499999999999995</v>
      </c>
      <c r="K634" s="2">
        <f t="shared" si="55"/>
        <v>16.400000000000002</v>
      </c>
      <c r="L634" s="2">
        <f t="shared" si="56"/>
        <v>4.1000000000000005</v>
      </c>
      <c r="N634" s="2">
        <f t="shared" si="57"/>
        <v>8.2000000000000011</v>
      </c>
      <c r="O634" s="2">
        <f t="shared" si="58"/>
        <v>2.0500000000000003</v>
      </c>
    </row>
    <row r="635" spans="1:15" x14ac:dyDescent="0.25">
      <c r="A635">
        <v>710751963</v>
      </c>
      <c r="B635" t="s">
        <v>601</v>
      </c>
      <c r="C635">
        <v>7107</v>
      </c>
      <c r="D635">
        <v>301</v>
      </c>
      <c r="E635" s="2">
        <v>286</v>
      </c>
      <c r="F635" s="4">
        <v>82131</v>
      </c>
      <c r="H635" s="2">
        <f t="shared" si="59"/>
        <v>171.6</v>
      </c>
      <c r="I635" s="2">
        <f t="shared" si="54"/>
        <v>42.9</v>
      </c>
      <c r="K635" s="2">
        <f t="shared" si="55"/>
        <v>114.4</v>
      </c>
      <c r="L635" s="2">
        <f t="shared" si="56"/>
        <v>28.6</v>
      </c>
      <c r="N635" s="2">
        <f t="shared" si="57"/>
        <v>57.2</v>
      </c>
      <c r="O635" s="2">
        <f t="shared" si="58"/>
        <v>14.3</v>
      </c>
    </row>
    <row r="636" spans="1:15" x14ac:dyDescent="0.25">
      <c r="A636">
        <v>710751964</v>
      </c>
      <c r="B636" t="s">
        <v>602</v>
      </c>
      <c r="C636">
        <v>7107</v>
      </c>
      <c r="D636">
        <v>301</v>
      </c>
      <c r="E636" s="2">
        <v>43</v>
      </c>
      <c r="F636" s="4">
        <v>84578</v>
      </c>
      <c r="H636" s="2">
        <f t="shared" si="59"/>
        <v>25.8</v>
      </c>
      <c r="I636" s="2">
        <f t="shared" si="54"/>
        <v>6.45</v>
      </c>
      <c r="K636" s="2">
        <f t="shared" si="55"/>
        <v>17.2</v>
      </c>
      <c r="L636" s="2">
        <f t="shared" si="56"/>
        <v>4.3</v>
      </c>
      <c r="N636" s="2">
        <f t="shared" si="57"/>
        <v>8.6</v>
      </c>
      <c r="O636" s="2">
        <f t="shared" si="58"/>
        <v>2.15</v>
      </c>
    </row>
    <row r="637" spans="1:15" x14ac:dyDescent="0.25">
      <c r="A637">
        <v>710751965</v>
      </c>
      <c r="B637" t="s">
        <v>603</v>
      </c>
      <c r="C637">
        <v>7107</v>
      </c>
      <c r="D637">
        <v>302</v>
      </c>
      <c r="E637" s="2">
        <v>97</v>
      </c>
      <c r="F637" s="4">
        <v>86160</v>
      </c>
      <c r="H637" s="2">
        <f t="shared" si="59"/>
        <v>58.199999999999996</v>
      </c>
      <c r="I637" s="2">
        <f t="shared" si="54"/>
        <v>14.549999999999999</v>
      </c>
      <c r="K637" s="2">
        <f t="shared" si="55"/>
        <v>38.800000000000004</v>
      </c>
      <c r="L637" s="2">
        <f t="shared" si="56"/>
        <v>9.7000000000000011</v>
      </c>
      <c r="N637" s="2">
        <f t="shared" si="57"/>
        <v>19.400000000000002</v>
      </c>
      <c r="O637" s="2">
        <f t="shared" si="58"/>
        <v>4.8500000000000005</v>
      </c>
    </row>
    <row r="638" spans="1:15" x14ac:dyDescent="0.25">
      <c r="A638">
        <v>710751966</v>
      </c>
      <c r="B638" t="s">
        <v>604</v>
      </c>
      <c r="C638">
        <v>7107</v>
      </c>
      <c r="D638">
        <v>301</v>
      </c>
      <c r="E638" s="2">
        <v>183</v>
      </c>
      <c r="F638" s="4">
        <v>83020</v>
      </c>
      <c r="H638" s="2">
        <f t="shared" si="59"/>
        <v>109.8</v>
      </c>
      <c r="I638" s="2">
        <f t="shared" si="54"/>
        <v>27.45</v>
      </c>
      <c r="K638" s="2">
        <f t="shared" si="55"/>
        <v>73.2</v>
      </c>
      <c r="L638" s="2">
        <f t="shared" si="56"/>
        <v>18.3</v>
      </c>
      <c r="N638" s="2">
        <f t="shared" si="57"/>
        <v>36.6</v>
      </c>
      <c r="O638" s="2">
        <f t="shared" si="58"/>
        <v>9.15</v>
      </c>
    </row>
    <row r="639" spans="1:15" x14ac:dyDescent="0.25">
      <c r="A639">
        <v>710751970</v>
      </c>
      <c r="B639" t="s">
        <v>605</v>
      </c>
      <c r="C639">
        <v>7107</v>
      </c>
      <c r="D639">
        <v>302</v>
      </c>
      <c r="E639" s="2">
        <v>109</v>
      </c>
      <c r="F639" s="4">
        <v>86403</v>
      </c>
      <c r="H639" s="2">
        <f t="shared" si="59"/>
        <v>65.399999999999991</v>
      </c>
      <c r="I639" s="2">
        <f t="shared" si="54"/>
        <v>16.349999999999998</v>
      </c>
      <c r="K639" s="2">
        <f t="shared" si="55"/>
        <v>43.6</v>
      </c>
      <c r="L639" s="2">
        <f t="shared" si="56"/>
        <v>10.9</v>
      </c>
      <c r="N639" s="2">
        <f t="shared" si="57"/>
        <v>21.8</v>
      </c>
      <c r="O639" s="2">
        <f t="shared" si="58"/>
        <v>5.45</v>
      </c>
    </row>
    <row r="640" spans="1:15" x14ac:dyDescent="0.25">
      <c r="A640">
        <v>710751971</v>
      </c>
      <c r="B640" t="s">
        <v>606</v>
      </c>
      <c r="C640">
        <v>7107</v>
      </c>
      <c r="D640">
        <v>301</v>
      </c>
      <c r="E640" s="2">
        <v>87</v>
      </c>
      <c r="F640" s="4">
        <v>83916</v>
      </c>
      <c r="H640" s="2">
        <f t="shared" si="59"/>
        <v>52.199999999999996</v>
      </c>
      <c r="I640" s="2">
        <f t="shared" si="54"/>
        <v>13.049999999999999</v>
      </c>
      <c r="K640" s="2">
        <f t="shared" si="55"/>
        <v>34.800000000000004</v>
      </c>
      <c r="L640" s="2">
        <f t="shared" si="56"/>
        <v>8.7000000000000011</v>
      </c>
      <c r="N640" s="2">
        <f t="shared" si="57"/>
        <v>17.400000000000002</v>
      </c>
      <c r="O640" s="2">
        <f t="shared" si="58"/>
        <v>4.3500000000000005</v>
      </c>
    </row>
    <row r="641" spans="1:15" x14ac:dyDescent="0.25">
      <c r="A641">
        <v>710751972</v>
      </c>
      <c r="B641" t="s">
        <v>607</v>
      </c>
      <c r="C641">
        <v>7107</v>
      </c>
      <c r="D641">
        <v>301</v>
      </c>
      <c r="E641" s="2">
        <v>69</v>
      </c>
      <c r="F641" s="4">
        <v>83497</v>
      </c>
      <c r="H641" s="2">
        <f t="shared" si="59"/>
        <v>41.4</v>
      </c>
      <c r="I641" s="2">
        <f t="shared" si="54"/>
        <v>10.35</v>
      </c>
      <c r="K641" s="2">
        <f t="shared" si="55"/>
        <v>27.6</v>
      </c>
      <c r="L641" s="2">
        <f t="shared" si="56"/>
        <v>6.9</v>
      </c>
      <c r="N641" s="2">
        <f t="shared" si="57"/>
        <v>13.8</v>
      </c>
      <c r="O641" s="2">
        <f t="shared" si="58"/>
        <v>3.45</v>
      </c>
    </row>
    <row r="642" spans="1:15" x14ac:dyDescent="0.25">
      <c r="A642">
        <v>710751973</v>
      </c>
      <c r="B642" t="s">
        <v>608</v>
      </c>
      <c r="C642">
        <v>7107</v>
      </c>
      <c r="D642">
        <v>302</v>
      </c>
      <c r="E642" s="2">
        <v>49</v>
      </c>
      <c r="F642" s="4">
        <v>86406</v>
      </c>
      <c r="H642" s="2">
        <f t="shared" si="59"/>
        <v>29.4</v>
      </c>
      <c r="I642" s="2">
        <f t="shared" si="54"/>
        <v>7.35</v>
      </c>
      <c r="K642" s="2">
        <f t="shared" si="55"/>
        <v>19.600000000000001</v>
      </c>
      <c r="L642" s="2">
        <f t="shared" si="56"/>
        <v>4.9000000000000004</v>
      </c>
      <c r="N642" s="2">
        <f t="shared" si="57"/>
        <v>9.8000000000000007</v>
      </c>
      <c r="O642" s="2">
        <f t="shared" si="58"/>
        <v>2.4500000000000002</v>
      </c>
    </row>
    <row r="643" spans="1:15" x14ac:dyDescent="0.25">
      <c r="A643">
        <v>710751974</v>
      </c>
      <c r="B643" t="s">
        <v>609</v>
      </c>
      <c r="C643">
        <v>7107</v>
      </c>
      <c r="D643">
        <v>301</v>
      </c>
      <c r="E643" s="2">
        <v>89</v>
      </c>
      <c r="F643" s="4">
        <v>82627</v>
      </c>
      <c r="H643" s="2">
        <f t="shared" si="59"/>
        <v>53.4</v>
      </c>
      <c r="I643" s="2">
        <f t="shared" si="54"/>
        <v>13.35</v>
      </c>
      <c r="K643" s="2">
        <f t="shared" si="55"/>
        <v>35.6</v>
      </c>
      <c r="L643" s="2">
        <f t="shared" si="56"/>
        <v>8.9</v>
      </c>
      <c r="N643" s="2">
        <f t="shared" si="57"/>
        <v>17.8</v>
      </c>
      <c r="O643" s="2">
        <f t="shared" si="58"/>
        <v>4.45</v>
      </c>
    </row>
    <row r="644" spans="1:15" x14ac:dyDescent="0.25">
      <c r="A644">
        <v>710751975</v>
      </c>
      <c r="B644" t="s">
        <v>610</v>
      </c>
      <c r="C644">
        <v>7107</v>
      </c>
      <c r="D644">
        <v>301</v>
      </c>
      <c r="E644" s="2">
        <v>101</v>
      </c>
      <c r="F644" s="4">
        <v>83873</v>
      </c>
      <c r="H644" s="2">
        <f t="shared" si="59"/>
        <v>60.599999999999994</v>
      </c>
      <c r="I644" s="2">
        <f t="shared" si="54"/>
        <v>15.149999999999999</v>
      </c>
      <c r="K644" s="2">
        <f t="shared" si="55"/>
        <v>40.400000000000006</v>
      </c>
      <c r="L644" s="2">
        <f t="shared" si="56"/>
        <v>10.100000000000001</v>
      </c>
      <c r="N644" s="2">
        <f t="shared" si="57"/>
        <v>20.200000000000003</v>
      </c>
      <c r="O644" s="2">
        <f t="shared" si="58"/>
        <v>5.0500000000000007</v>
      </c>
    </row>
    <row r="645" spans="1:15" x14ac:dyDescent="0.25">
      <c r="A645">
        <v>710751976</v>
      </c>
      <c r="B645" t="s">
        <v>611</v>
      </c>
      <c r="C645">
        <v>7107</v>
      </c>
      <c r="D645">
        <v>301</v>
      </c>
      <c r="E645" s="2">
        <v>60</v>
      </c>
      <c r="F645" s="4">
        <v>82542</v>
      </c>
      <c r="H645" s="2">
        <f t="shared" si="59"/>
        <v>36</v>
      </c>
      <c r="I645" s="2">
        <f t="shared" ref="I645:I708" si="60">H645*0.25</f>
        <v>9</v>
      </c>
      <c r="K645" s="2">
        <f t="shared" ref="K645:K708" si="61">E645*0.4</f>
        <v>24</v>
      </c>
      <c r="L645" s="2">
        <f t="shared" ref="L645:L708" si="62">K645*0.25</f>
        <v>6</v>
      </c>
      <c r="N645" s="2">
        <f t="shared" ref="N645:N708" si="63">E645*0.2</f>
        <v>12</v>
      </c>
      <c r="O645" s="2">
        <f t="shared" ref="O645:O708" si="64">N645*0.25</f>
        <v>3</v>
      </c>
    </row>
    <row r="646" spans="1:15" x14ac:dyDescent="0.25">
      <c r="A646">
        <v>710751977</v>
      </c>
      <c r="B646" t="s">
        <v>612</v>
      </c>
      <c r="C646">
        <v>7107</v>
      </c>
      <c r="D646">
        <v>302</v>
      </c>
      <c r="E646" s="2">
        <v>34</v>
      </c>
      <c r="F646" s="4">
        <v>86787</v>
      </c>
      <c r="H646" s="2">
        <f t="shared" ref="H646:H709" si="65">E646*0.6</f>
        <v>20.399999999999999</v>
      </c>
      <c r="I646" s="2">
        <f t="shared" si="60"/>
        <v>5.0999999999999996</v>
      </c>
      <c r="K646" s="2">
        <f t="shared" si="61"/>
        <v>13.600000000000001</v>
      </c>
      <c r="L646" s="2">
        <f t="shared" si="62"/>
        <v>3.4000000000000004</v>
      </c>
      <c r="N646" s="2">
        <f t="shared" si="63"/>
        <v>6.8000000000000007</v>
      </c>
      <c r="O646" s="2">
        <f t="shared" si="64"/>
        <v>1.7000000000000002</v>
      </c>
    </row>
    <row r="647" spans="1:15" x14ac:dyDescent="0.25">
      <c r="A647">
        <v>710751978</v>
      </c>
      <c r="B647" t="s">
        <v>613</v>
      </c>
      <c r="C647">
        <v>7107</v>
      </c>
      <c r="D647">
        <v>306</v>
      </c>
      <c r="E647" s="2">
        <v>34</v>
      </c>
      <c r="F647" s="4">
        <v>87070</v>
      </c>
      <c r="H647" s="2">
        <f t="shared" si="65"/>
        <v>20.399999999999999</v>
      </c>
      <c r="I647" s="2">
        <f t="shared" si="60"/>
        <v>5.0999999999999996</v>
      </c>
      <c r="K647" s="2">
        <f t="shared" si="61"/>
        <v>13.600000000000001</v>
      </c>
      <c r="L647" s="2">
        <f t="shared" si="62"/>
        <v>3.4000000000000004</v>
      </c>
      <c r="N647" s="2">
        <f t="shared" si="63"/>
        <v>6.8000000000000007</v>
      </c>
      <c r="O647" s="2">
        <f t="shared" si="64"/>
        <v>1.7000000000000002</v>
      </c>
    </row>
    <row r="648" spans="1:15" x14ac:dyDescent="0.25">
      <c r="A648">
        <v>710751979</v>
      </c>
      <c r="B648" t="s">
        <v>614</v>
      </c>
      <c r="C648">
        <v>7107</v>
      </c>
      <c r="D648">
        <v>302</v>
      </c>
      <c r="E648" s="2">
        <v>151</v>
      </c>
      <c r="F648" s="4">
        <v>86255</v>
      </c>
      <c r="H648" s="2">
        <f t="shared" si="65"/>
        <v>90.6</v>
      </c>
      <c r="I648" s="2">
        <f t="shared" si="60"/>
        <v>22.65</v>
      </c>
      <c r="K648" s="2">
        <f t="shared" si="61"/>
        <v>60.400000000000006</v>
      </c>
      <c r="L648" s="2">
        <f t="shared" si="62"/>
        <v>15.100000000000001</v>
      </c>
      <c r="N648" s="2">
        <f t="shared" si="63"/>
        <v>30.200000000000003</v>
      </c>
      <c r="O648" s="2">
        <f t="shared" si="64"/>
        <v>7.5500000000000007</v>
      </c>
    </row>
    <row r="649" spans="1:15" x14ac:dyDescent="0.25">
      <c r="A649">
        <v>710751980</v>
      </c>
      <c r="B649" t="s">
        <v>615</v>
      </c>
      <c r="C649">
        <v>7107</v>
      </c>
      <c r="D649">
        <v>306</v>
      </c>
      <c r="E649" s="2">
        <v>119</v>
      </c>
      <c r="F649" s="4">
        <v>87255</v>
      </c>
      <c r="H649" s="2">
        <f t="shared" si="65"/>
        <v>71.399999999999991</v>
      </c>
      <c r="I649" s="2">
        <f t="shared" si="60"/>
        <v>17.849999999999998</v>
      </c>
      <c r="K649" s="2">
        <f t="shared" si="61"/>
        <v>47.6</v>
      </c>
      <c r="L649" s="2">
        <f t="shared" si="62"/>
        <v>11.9</v>
      </c>
      <c r="N649" s="2">
        <f t="shared" si="63"/>
        <v>23.8</v>
      </c>
      <c r="O649" s="2">
        <f t="shared" si="64"/>
        <v>5.95</v>
      </c>
    </row>
    <row r="650" spans="1:15" x14ac:dyDescent="0.25">
      <c r="A650">
        <v>710751981</v>
      </c>
      <c r="B650" t="s">
        <v>616</v>
      </c>
      <c r="C650">
        <v>7107</v>
      </c>
      <c r="D650">
        <v>301</v>
      </c>
      <c r="E650" s="2">
        <v>120</v>
      </c>
      <c r="F650" s="4">
        <v>82088</v>
      </c>
      <c r="H650" s="2">
        <f t="shared" si="65"/>
        <v>72</v>
      </c>
      <c r="I650" s="2">
        <f t="shared" si="60"/>
        <v>18</v>
      </c>
      <c r="K650" s="2">
        <f t="shared" si="61"/>
        <v>48</v>
      </c>
      <c r="L650" s="2">
        <f t="shared" si="62"/>
        <v>12</v>
      </c>
      <c r="N650" s="2">
        <f t="shared" si="63"/>
        <v>24</v>
      </c>
      <c r="O650" s="2">
        <f t="shared" si="64"/>
        <v>6</v>
      </c>
    </row>
    <row r="651" spans="1:15" x14ac:dyDescent="0.25">
      <c r="A651">
        <v>710751982</v>
      </c>
      <c r="B651" t="s">
        <v>617</v>
      </c>
      <c r="C651">
        <v>7107</v>
      </c>
      <c r="D651">
        <v>301</v>
      </c>
      <c r="E651" s="2">
        <v>243</v>
      </c>
      <c r="F651" s="4">
        <v>82507</v>
      </c>
      <c r="H651" s="2">
        <f t="shared" si="65"/>
        <v>145.79999999999998</v>
      </c>
      <c r="I651" s="2">
        <f t="shared" si="60"/>
        <v>36.449999999999996</v>
      </c>
      <c r="K651" s="2">
        <f t="shared" si="61"/>
        <v>97.2</v>
      </c>
      <c r="L651" s="2">
        <f t="shared" si="62"/>
        <v>24.3</v>
      </c>
      <c r="N651" s="2">
        <f t="shared" si="63"/>
        <v>48.6</v>
      </c>
      <c r="O651" s="2">
        <f t="shared" si="64"/>
        <v>12.15</v>
      </c>
    </row>
    <row r="652" spans="1:15" x14ac:dyDescent="0.25">
      <c r="A652">
        <v>710751983</v>
      </c>
      <c r="B652" t="s">
        <v>618</v>
      </c>
      <c r="C652">
        <v>7107</v>
      </c>
      <c r="D652">
        <v>301</v>
      </c>
      <c r="E652" s="2">
        <v>67</v>
      </c>
      <c r="F652" s="4">
        <v>82525</v>
      </c>
      <c r="H652" s="2">
        <f t="shared" si="65"/>
        <v>40.199999999999996</v>
      </c>
      <c r="I652" s="2">
        <f t="shared" si="60"/>
        <v>10.049999999999999</v>
      </c>
      <c r="K652" s="2">
        <f t="shared" si="61"/>
        <v>26.8</v>
      </c>
      <c r="L652" s="2">
        <f t="shared" si="62"/>
        <v>6.7</v>
      </c>
      <c r="N652" s="2">
        <f t="shared" si="63"/>
        <v>13.4</v>
      </c>
      <c r="O652" s="2">
        <f t="shared" si="64"/>
        <v>3.35</v>
      </c>
    </row>
    <row r="653" spans="1:15" x14ac:dyDescent="0.25">
      <c r="A653">
        <v>710751984</v>
      </c>
      <c r="B653" t="s">
        <v>619</v>
      </c>
      <c r="C653">
        <v>7107</v>
      </c>
      <c r="D653">
        <v>301</v>
      </c>
      <c r="E653" s="2">
        <v>44</v>
      </c>
      <c r="F653" s="4">
        <v>84620</v>
      </c>
      <c r="H653" s="2">
        <f t="shared" si="65"/>
        <v>26.4</v>
      </c>
      <c r="I653" s="2">
        <f t="shared" si="60"/>
        <v>6.6</v>
      </c>
      <c r="K653" s="2">
        <f t="shared" si="61"/>
        <v>17.600000000000001</v>
      </c>
      <c r="L653" s="2">
        <f t="shared" si="62"/>
        <v>4.4000000000000004</v>
      </c>
      <c r="N653" s="2">
        <f t="shared" si="63"/>
        <v>8.8000000000000007</v>
      </c>
      <c r="O653" s="2">
        <f t="shared" si="64"/>
        <v>2.2000000000000002</v>
      </c>
    </row>
    <row r="654" spans="1:15" x14ac:dyDescent="0.25">
      <c r="A654">
        <v>710751986</v>
      </c>
      <c r="B654" t="s">
        <v>620</v>
      </c>
      <c r="C654">
        <v>7107</v>
      </c>
      <c r="D654">
        <v>301</v>
      </c>
      <c r="E654" s="2">
        <v>207</v>
      </c>
      <c r="F654" s="4">
        <v>83002</v>
      </c>
      <c r="H654" s="2">
        <f t="shared" si="65"/>
        <v>124.19999999999999</v>
      </c>
      <c r="I654" s="2">
        <f t="shared" si="60"/>
        <v>31.049999999999997</v>
      </c>
      <c r="K654" s="2">
        <f t="shared" si="61"/>
        <v>82.800000000000011</v>
      </c>
      <c r="L654" s="2">
        <f t="shared" si="62"/>
        <v>20.700000000000003</v>
      </c>
      <c r="N654" s="2">
        <f t="shared" si="63"/>
        <v>41.400000000000006</v>
      </c>
      <c r="O654" s="2">
        <f t="shared" si="64"/>
        <v>10.350000000000001</v>
      </c>
    </row>
    <row r="655" spans="1:15" x14ac:dyDescent="0.25">
      <c r="A655">
        <v>710751990</v>
      </c>
      <c r="B655" t="s">
        <v>621</v>
      </c>
      <c r="C655">
        <v>7107</v>
      </c>
      <c r="D655">
        <v>312</v>
      </c>
      <c r="E655" s="2">
        <v>332</v>
      </c>
      <c r="F655" s="4">
        <v>88346</v>
      </c>
      <c r="H655" s="2">
        <f t="shared" si="65"/>
        <v>199.2</v>
      </c>
      <c r="I655" s="2">
        <f t="shared" si="60"/>
        <v>49.8</v>
      </c>
      <c r="K655" s="2">
        <f t="shared" si="61"/>
        <v>132.80000000000001</v>
      </c>
      <c r="L655" s="2">
        <f t="shared" si="62"/>
        <v>33.200000000000003</v>
      </c>
      <c r="N655" s="2">
        <f t="shared" si="63"/>
        <v>66.400000000000006</v>
      </c>
      <c r="O655" s="2">
        <f t="shared" si="64"/>
        <v>16.600000000000001</v>
      </c>
    </row>
    <row r="656" spans="1:15" x14ac:dyDescent="0.25">
      <c r="A656">
        <v>710751991</v>
      </c>
      <c r="B656" t="s">
        <v>622</v>
      </c>
      <c r="C656">
        <v>7107</v>
      </c>
      <c r="D656">
        <v>306</v>
      </c>
      <c r="E656" s="2">
        <v>289</v>
      </c>
      <c r="F656" s="4">
        <v>87110</v>
      </c>
      <c r="H656" s="2">
        <f t="shared" si="65"/>
        <v>173.4</v>
      </c>
      <c r="I656" s="2">
        <f t="shared" si="60"/>
        <v>43.35</v>
      </c>
      <c r="K656" s="2">
        <f t="shared" si="61"/>
        <v>115.60000000000001</v>
      </c>
      <c r="L656" s="2">
        <f t="shared" si="62"/>
        <v>28.900000000000002</v>
      </c>
      <c r="N656" s="2">
        <f t="shared" si="63"/>
        <v>57.800000000000004</v>
      </c>
      <c r="O656" s="2">
        <f t="shared" si="64"/>
        <v>14.450000000000001</v>
      </c>
    </row>
    <row r="657" spans="1:15" x14ac:dyDescent="0.25">
      <c r="A657">
        <v>710751994</v>
      </c>
      <c r="B657" t="s">
        <v>623</v>
      </c>
      <c r="C657">
        <v>7107</v>
      </c>
      <c r="D657">
        <v>302</v>
      </c>
      <c r="E657" s="2">
        <v>69</v>
      </c>
      <c r="F657" s="4">
        <v>86606</v>
      </c>
      <c r="H657" s="2">
        <f t="shared" si="65"/>
        <v>41.4</v>
      </c>
      <c r="I657" s="2">
        <f t="shared" si="60"/>
        <v>10.35</v>
      </c>
      <c r="K657" s="2">
        <f t="shared" si="61"/>
        <v>27.6</v>
      </c>
      <c r="L657" s="2">
        <f t="shared" si="62"/>
        <v>6.9</v>
      </c>
      <c r="N657" s="2">
        <f t="shared" si="63"/>
        <v>13.8</v>
      </c>
      <c r="O657" s="2">
        <f t="shared" si="64"/>
        <v>3.45</v>
      </c>
    </row>
    <row r="658" spans="1:15" x14ac:dyDescent="0.25">
      <c r="A658">
        <v>710751995</v>
      </c>
      <c r="B658" t="s">
        <v>624</v>
      </c>
      <c r="C658">
        <v>7107</v>
      </c>
      <c r="D658">
        <v>301</v>
      </c>
      <c r="E658" s="2">
        <v>48</v>
      </c>
      <c r="F658" s="4">
        <v>84600</v>
      </c>
      <c r="H658" s="2">
        <f t="shared" si="65"/>
        <v>28.799999999999997</v>
      </c>
      <c r="I658" s="2">
        <f t="shared" si="60"/>
        <v>7.1999999999999993</v>
      </c>
      <c r="K658" s="2">
        <f t="shared" si="61"/>
        <v>19.200000000000003</v>
      </c>
      <c r="L658" s="2">
        <f t="shared" si="62"/>
        <v>4.8000000000000007</v>
      </c>
      <c r="N658" s="2">
        <f t="shared" si="63"/>
        <v>9.6000000000000014</v>
      </c>
      <c r="O658" s="2">
        <f t="shared" si="64"/>
        <v>2.4000000000000004</v>
      </c>
    </row>
    <row r="659" spans="1:15" x14ac:dyDescent="0.25">
      <c r="A659">
        <v>710751996</v>
      </c>
      <c r="B659" t="s">
        <v>625</v>
      </c>
      <c r="C659">
        <v>7107</v>
      </c>
      <c r="D659">
        <v>301</v>
      </c>
      <c r="E659" s="2">
        <v>121</v>
      </c>
      <c r="F659" s="4">
        <v>82693</v>
      </c>
      <c r="H659" s="2">
        <f t="shared" si="65"/>
        <v>72.599999999999994</v>
      </c>
      <c r="I659" s="2">
        <f t="shared" si="60"/>
        <v>18.149999999999999</v>
      </c>
      <c r="K659" s="2">
        <f t="shared" si="61"/>
        <v>48.400000000000006</v>
      </c>
      <c r="L659" s="2">
        <f t="shared" si="62"/>
        <v>12.100000000000001</v>
      </c>
      <c r="N659" s="2">
        <f t="shared" si="63"/>
        <v>24.200000000000003</v>
      </c>
      <c r="O659" s="2">
        <f t="shared" si="64"/>
        <v>6.0500000000000007</v>
      </c>
    </row>
    <row r="660" spans="1:15" x14ac:dyDescent="0.25">
      <c r="A660">
        <v>710751997</v>
      </c>
      <c r="B660" t="s">
        <v>626</v>
      </c>
      <c r="C660">
        <v>7107</v>
      </c>
      <c r="D660">
        <v>301</v>
      </c>
      <c r="E660" s="2">
        <v>48</v>
      </c>
      <c r="F660" s="4">
        <v>84600</v>
      </c>
      <c r="H660" s="2">
        <f t="shared" si="65"/>
        <v>28.799999999999997</v>
      </c>
      <c r="I660" s="2">
        <f t="shared" si="60"/>
        <v>7.1999999999999993</v>
      </c>
      <c r="K660" s="2">
        <f t="shared" si="61"/>
        <v>19.200000000000003</v>
      </c>
      <c r="L660" s="2">
        <f t="shared" si="62"/>
        <v>4.8000000000000007</v>
      </c>
      <c r="N660" s="2">
        <f t="shared" si="63"/>
        <v>9.6000000000000014</v>
      </c>
      <c r="O660" s="2">
        <f t="shared" si="64"/>
        <v>2.4000000000000004</v>
      </c>
    </row>
    <row r="661" spans="1:15" x14ac:dyDescent="0.25">
      <c r="A661">
        <v>710751998</v>
      </c>
      <c r="B661" t="s">
        <v>627</v>
      </c>
      <c r="C661">
        <v>7107</v>
      </c>
      <c r="D661">
        <v>302</v>
      </c>
      <c r="E661" s="2">
        <v>99</v>
      </c>
      <c r="F661" s="4">
        <v>86147</v>
      </c>
      <c r="H661" s="2">
        <f t="shared" si="65"/>
        <v>59.4</v>
      </c>
      <c r="I661" s="2">
        <f t="shared" si="60"/>
        <v>14.85</v>
      </c>
      <c r="K661" s="2">
        <f t="shared" si="61"/>
        <v>39.6</v>
      </c>
      <c r="L661" s="2">
        <f t="shared" si="62"/>
        <v>9.9</v>
      </c>
      <c r="N661" s="2">
        <f t="shared" si="63"/>
        <v>19.8</v>
      </c>
      <c r="O661" s="2">
        <f t="shared" si="64"/>
        <v>4.95</v>
      </c>
    </row>
    <row r="662" spans="1:15" x14ac:dyDescent="0.25">
      <c r="A662">
        <v>710752002</v>
      </c>
      <c r="B662" t="s">
        <v>628</v>
      </c>
      <c r="C662">
        <v>7107</v>
      </c>
      <c r="D662">
        <v>306</v>
      </c>
      <c r="E662" s="2">
        <v>296</v>
      </c>
      <c r="F662" s="4">
        <v>87252</v>
      </c>
      <c r="H662" s="2">
        <f t="shared" si="65"/>
        <v>177.6</v>
      </c>
      <c r="I662" s="2">
        <f t="shared" si="60"/>
        <v>44.4</v>
      </c>
      <c r="K662" s="2">
        <f t="shared" si="61"/>
        <v>118.4</v>
      </c>
      <c r="L662" s="2">
        <f t="shared" si="62"/>
        <v>29.6</v>
      </c>
      <c r="N662" s="2">
        <f t="shared" si="63"/>
        <v>59.2</v>
      </c>
      <c r="O662" s="2">
        <f t="shared" si="64"/>
        <v>14.8</v>
      </c>
    </row>
    <row r="663" spans="1:15" x14ac:dyDescent="0.25">
      <c r="A663">
        <v>710752003</v>
      </c>
      <c r="B663" t="s">
        <v>629</v>
      </c>
      <c r="C663">
        <v>7107</v>
      </c>
      <c r="D663">
        <v>302</v>
      </c>
      <c r="E663" s="2">
        <v>20</v>
      </c>
      <c r="F663" s="4">
        <v>86765</v>
      </c>
      <c r="H663" s="2">
        <f t="shared" si="65"/>
        <v>12</v>
      </c>
      <c r="I663" s="2">
        <f t="shared" si="60"/>
        <v>3</v>
      </c>
      <c r="K663" s="2">
        <f t="shared" si="61"/>
        <v>8</v>
      </c>
      <c r="L663" s="2">
        <f t="shared" si="62"/>
        <v>2</v>
      </c>
      <c r="N663" s="2">
        <f t="shared" si="63"/>
        <v>4</v>
      </c>
      <c r="O663" s="2">
        <f t="shared" si="64"/>
        <v>1</v>
      </c>
    </row>
    <row r="664" spans="1:15" x14ac:dyDescent="0.25">
      <c r="A664">
        <v>710752004</v>
      </c>
      <c r="B664" t="s">
        <v>630</v>
      </c>
      <c r="C664">
        <v>7107</v>
      </c>
      <c r="D664">
        <v>310</v>
      </c>
      <c r="E664" s="2">
        <v>34</v>
      </c>
      <c r="H664" s="2">
        <f t="shared" si="65"/>
        <v>20.399999999999999</v>
      </c>
      <c r="I664" s="2">
        <f t="shared" si="60"/>
        <v>5.0999999999999996</v>
      </c>
      <c r="K664" s="2">
        <f t="shared" si="61"/>
        <v>13.600000000000001</v>
      </c>
      <c r="L664" s="2">
        <f t="shared" si="62"/>
        <v>3.4000000000000004</v>
      </c>
      <c r="N664" s="2">
        <f t="shared" si="63"/>
        <v>6.8000000000000007</v>
      </c>
      <c r="O664" s="2">
        <f t="shared" si="64"/>
        <v>1.7000000000000002</v>
      </c>
    </row>
    <row r="665" spans="1:15" x14ac:dyDescent="0.25">
      <c r="A665">
        <v>710752005</v>
      </c>
      <c r="B665" t="s">
        <v>631</v>
      </c>
      <c r="C665">
        <v>7107</v>
      </c>
      <c r="D665">
        <v>301</v>
      </c>
      <c r="E665" s="2">
        <v>95</v>
      </c>
      <c r="F665" s="4">
        <v>80346</v>
      </c>
      <c r="H665" s="2">
        <f t="shared" si="65"/>
        <v>57</v>
      </c>
      <c r="I665" s="2">
        <f t="shared" si="60"/>
        <v>14.25</v>
      </c>
      <c r="K665" s="2">
        <f t="shared" si="61"/>
        <v>38</v>
      </c>
      <c r="L665" s="2">
        <f t="shared" si="62"/>
        <v>9.5</v>
      </c>
      <c r="N665" s="2">
        <f t="shared" si="63"/>
        <v>19</v>
      </c>
      <c r="O665" s="2">
        <f t="shared" si="64"/>
        <v>4.75</v>
      </c>
    </row>
    <row r="666" spans="1:15" x14ac:dyDescent="0.25">
      <c r="A666">
        <v>710752007</v>
      </c>
      <c r="B666" t="s">
        <v>632</v>
      </c>
      <c r="C666">
        <v>7107</v>
      </c>
      <c r="D666">
        <v>302</v>
      </c>
      <c r="E666" s="2">
        <v>697</v>
      </c>
      <c r="F666" s="4">
        <v>86359</v>
      </c>
      <c r="H666" s="2">
        <f t="shared" si="65"/>
        <v>418.2</v>
      </c>
      <c r="I666" s="2">
        <f t="shared" si="60"/>
        <v>104.55</v>
      </c>
      <c r="K666" s="2">
        <f t="shared" si="61"/>
        <v>278.8</v>
      </c>
      <c r="L666" s="2">
        <f t="shared" si="62"/>
        <v>69.7</v>
      </c>
      <c r="N666" s="2">
        <f t="shared" si="63"/>
        <v>139.4</v>
      </c>
      <c r="O666" s="2">
        <f t="shared" si="64"/>
        <v>34.85</v>
      </c>
    </row>
    <row r="667" spans="1:15" x14ac:dyDescent="0.25">
      <c r="A667">
        <v>710752008</v>
      </c>
      <c r="B667" t="s">
        <v>633</v>
      </c>
      <c r="C667">
        <v>7107</v>
      </c>
      <c r="D667">
        <v>306</v>
      </c>
      <c r="E667" s="2">
        <v>119</v>
      </c>
      <c r="F667" s="4">
        <v>87252</v>
      </c>
      <c r="H667" s="2">
        <f t="shared" si="65"/>
        <v>71.399999999999991</v>
      </c>
      <c r="I667" s="2">
        <f t="shared" si="60"/>
        <v>17.849999999999998</v>
      </c>
      <c r="K667" s="2">
        <f t="shared" si="61"/>
        <v>47.6</v>
      </c>
      <c r="L667" s="2">
        <f t="shared" si="62"/>
        <v>11.9</v>
      </c>
      <c r="N667" s="2">
        <f t="shared" si="63"/>
        <v>23.8</v>
      </c>
      <c r="O667" s="2">
        <f t="shared" si="64"/>
        <v>5.95</v>
      </c>
    </row>
    <row r="668" spans="1:15" x14ac:dyDescent="0.25">
      <c r="A668">
        <v>710752009</v>
      </c>
      <c r="B668" t="s">
        <v>634</v>
      </c>
      <c r="C668">
        <v>7107</v>
      </c>
      <c r="D668">
        <v>305</v>
      </c>
      <c r="E668" s="2">
        <v>246</v>
      </c>
      <c r="F668" s="4">
        <v>85303</v>
      </c>
      <c r="H668" s="2">
        <f t="shared" si="65"/>
        <v>147.6</v>
      </c>
      <c r="I668" s="2">
        <f t="shared" si="60"/>
        <v>36.9</v>
      </c>
      <c r="K668" s="2">
        <f t="shared" si="61"/>
        <v>98.4</v>
      </c>
      <c r="L668" s="2">
        <f t="shared" si="62"/>
        <v>24.6</v>
      </c>
      <c r="N668" s="2">
        <f t="shared" si="63"/>
        <v>49.2</v>
      </c>
      <c r="O668" s="2">
        <f t="shared" si="64"/>
        <v>12.3</v>
      </c>
    </row>
    <row r="669" spans="1:15" x14ac:dyDescent="0.25">
      <c r="A669">
        <v>710752010</v>
      </c>
      <c r="B669" t="s">
        <v>635</v>
      </c>
      <c r="C669">
        <v>7107</v>
      </c>
      <c r="D669">
        <v>305</v>
      </c>
      <c r="E669" s="2">
        <v>201</v>
      </c>
      <c r="F669" s="4">
        <v>85305</v>
      </c>
      <c r="H669" s="2">
        <f t="shared" si="65"/>
        <v>120.6</v>
      </c>
      <c r="I669" s="2">
        <f t="shared" si="60"/>
        <v>30.15</v>
      </c>
      <c r="K669" s="2">
        <f t="shared" si="61"/>
        <v>80.400000000000006</v>
      </c>
      <c r="L669" s="2">
        <f t="shared" si="62"/>
        <v>20.100000000000001</v>
      </c>
      <c r="N669" s="2">
        <f t="shared" si="63"/>
        <v>40.200000000000003</v>
      </c>
      <c r="O669" s="2">
        <f t="shared" si="64"/>
        <v>10.050000000000001</v>
      </c>
    </row>
    <row r="670" spans="1:15" x14ac:dyDescent="0.25">
      <c r="A670">
        <v>710752011</v>
      </c>
      <c r="B670" t="s">
        <v>636</v>
      </c>
      <c r="C670">
        <v>7107</v>
      </c>
      <c r="D670">
        <v>302</v>
      </c>
      <c r="E670" s="2">
        <v>235</v>
      </c>
      <c r="F670" s="4">
        <v>86256</v>
      </c>
      <c r="H670" s="2">
        <f t="shared" si="65"/>
        <v>141</v>
      </c>
      <c r="I670" s="2">
        <f t="shared" si="60"/>
        <v>35.25</v>
      </c>
      <c r="K670" s="2">
        <f t="shared" si="61"/>
        <v>94</v>
      </c>
      <c r="L670" s="2">
        <f t="shared" si="62"/>
        <v>23.5</v>
      </c>
      <c r="N670" s="2">
        <f t="shared" si="63"/>
        <v>47</v>
      </c>
      <c r="O670" s="2">
        <f t="shared" si="64"/>
        <v>11.75</v>
      </c>
    </row>
    <row r="671" spans="1:15" x14ac:dyDescent="0.25">
      <c r="A671">
        <v>710752013</v>
      </c>
      <c r="B671" t="s">
        <v>637</v>
      </c>
      <c r="C671">
        <v>7107</v>
      </c>
      <c r="D671">
        <v>305</v>
      </c>
      <c r="E671" s="2">
        <v>160</v>
      </c>
      <c r="F671" s="4">
        <v>85245</v>
      </c>
      <c r="H671" s="2">
        <f t="shared" si="65"/>
        <v>96</v>
      </c>
      <c r="I671" s="2">
        <f t="shared" si="60"/>
        <v>24</v>
      </c>
      <c r="K671" s="2">
        <f t="shared" si="61"/>
        <v>64</v>
      </c>
      <c r="L671" s="2">
        <f t="shared" si="62"/>
        <v>16</v>
      </c>
      <c r="N671" s="2">
        <f t="shared" si="63"/>
        <v>32</v>
      </c>
      <c r="O671" s="2">
        <f t="shared" si="64"/>
        <v>8</v>
      </c>
    </row>
    <row r="672" spans="1:15" x14ac:dyDescent="0.25">
      <c r="A672">
        <v>710752014</v>
      </c>
      <c r="B672" t="s">
        <v>638</v>
      </c>
      <c r="C672">
        <v>7107</v>
      </c>
      <c r="D672">
        <v>301</v>
      </c>
      <c r="E672" s="2">
        <v>29</v>
      </c>
      <c r="F672" s="4">
        <v>82330</v>
      </c>
      <c r="H672" s="2">
        <f t="shared" si="65"/>
        <v>17.399999999999999</v>
      </c>
      <c r="I672" s="2">
        <f t="shared" si="60"/>
        <v>4.3499999999999996</v>
      </c>
      <c r="K672" s="2">
        <f t="shared" si="61"/>
        <v>11.600000000000001</v>
      </c>
      <c r="L672" s="2">
        <f t="shared" si="62"/>
        <v>2.9000000000000004</v>
      </c>
      <c r="N672" s="2">
        <f t="shared" si="63"/>
        <v>5.8000000000000007</v>
      </c>
      <c r="O672" s="2">
        <f t="shared" si="64"/>
        <v>1.4500000000000002</v>
      </c>
    </row>
    <row r="673" spans="1:15" x14ac:dyDescent="0.25">
      <c r="A673">
        <v>710752015</v>
      </c>
      <c r="B673" t="s">
        <v>639</v>
      </c>
      <c r="C673">
        <v>7107</v>
      </c>
      <c r="D673">
        <v>302</v>
      </c>
      <c r="E673" s="2">
        <v>107</v>
      </c>
      <c r="F673" s="4">
        <v>86256</v>
      </c>
      <c r="H673" s="2">
        <f t="shared" si="65"/>
        <v>64.2</v>
      </c>
      <c r="I673" s="2">
        <f t="shared" si="60"/>
        <v>16.05</v>
      </c>
      <c r="K673" s="2">
        <f t="shared" si="61"/>
        <v>42.800000000000004</v>
      </c>
      <c r="L673" s="2">
        <f t="shared" si="62"/>
        <v>10.700000000000001</v>
      </c>
      <c r="N673" s="2">
        <f t="shared" si="63"/>
        <v>21.400000000000002</v>
      </c>
      <c r="O673" s="2">
        <f t="shared" si="64"/>
        <v>5.3500000000000005</v>
      </c>
    </row>
    <row r="674" spans="1:15" x14ac:dyDescent="0.25">
      <c r="A674">
        <v>710752016</v>
      </c>
      <c r="B674" t="s">
        <v>640</v>
      </c>
      <c r="C674">
        <v>7107</v>
      </c>
      <c r="D674">
        <v>302</v>
      </c>
      <c r="E674" s="2">
        <v>88</v>
      </c>
      <c r="F674" s="4">
        <v>86618</v>
      </c>
      <c r="H674" s="2">
        <f t="shared" si="65"/>
        <v>52.8</v>
      </c>
      <c r="I674" s="2">
        <f t="shared" si="60"/>
        <v>13.2</v>
      </c>
      <c r="K674" s="2">
        <f t="shared" si="61"/>
        <v>35.200000000000003</v>
      </c>
      <c r="L674" s="2">
        <f t="shared" si="62"/>
        <v>8.8000000000000007</v>
      </c>
      <c r="N674" s="2">
        <f t="shared" si="63"/>
        <v>17.600000000000001</v>
      </c>
      <c r="O674" s="2">
        <f t="shared" si="64"/>
        <v>4.4000000000000004</v>
      </c>
    </row>
    <row r="675" spans="1:15" x14ac:dyDescent="0.25">
      <c r="A675">
        <v>710752017</v>
      </c>
      <c r="B675" t="s">
        <v>641</v>
      </c>
      <c r="C675">
        <v>7107</v>
      </c>
      <c r="D675">
        <v>302</v>
      </c>
      <c r="E675" s="2">
        <v>235</v>
      </c>
      <c r="F675" s="4">
        <v>86255</v>
      </c>
      <c r="H675" s="2">
        <f t="shared" si="65"/>
        <v>141</v>
      </c>
      <c r="I675" s="2">
        <f t="shared" si="60"/>
        <v>35.25</v>
      </c>
      <c r="K675" s="2">
        <f t="shared" si="61"/>
        <v>94</v>
      </c>
      <c r="L675" s="2">
        <f t="shared" si="62"/>
        <v>23.5</v>
      </c>
      <c r="N675" s="2">
        <f t="shared" si="63"/>
        <v>47</v>
      </c>
      <c r="O675" s="2">
        <f t="shared" si="64"/>
        <v>11.75</v>
      </c>
    </row>
    <row r="676" spans="1:15" x14ac:dyDescent="0.25">
      <c r="A676">
        <v>710752018</v>
      </c>
      <c r="B676" t="s">
        <v>642</v>
      </c>
      <c r="C676">
        <v>7107</v>
      </c>
      <c r="D676">
        <v>301</v>
      </c>
      <c r="E676" s="2">
        <v>166</v>
      </c>
      <c r="F676" s="4">
        <v>84030</v>
      </c>
      <c r="H676" s="2">
        <f t="shared" si="65"/>
        <v>99.6</v>
      </c>
      <c r="I676" s="2">
        <f t="shared" si="60"/>
        <v>24.9</v>
      </c>
      <c r="K676" s="2">
        <f t="shared" si="61"/>
        <v>66.400000000000006</v>
      </c>
      <c r="L676" s="2">
        <f t="shared" si="62"/>
        <v>16.600000000000001</v>
      </c>
      <c r="N676" s="2">
        <f t="shared" si="63"/>
        <v>33.200000000000003</v>
      </c>
      <c r="O676" s="2">
        <f t="shared" si="64"/>
        <v>8.3000000000000007</v>
      </c>
    </row>
    <row r="677" spans="1:15" x14ac:dyDescent="0.25">
      <c r="A677">
        <v>710752019</v>
      </c>
      <c r="B677" t="s">
        <v>393</v>
      </c>
      <c r="C677">
        <v>7107</v>
      </c>
      <c r="D677">
        <v>302</v>
      </c>
      <c r="E677" s="2">
        <v>60</v>
      </c>
      <c r="F677" s="4">
        <v>86382</v>
      </c>
      <c r="H677" s="2">
        <f t="shared" si="65"/>
        <v>36</v>
      </c>
      <c r="I677" s="2">
        <f t="shared" si="60"/>
        <v>9</v>
      </c>
      <c r="K677" s="2">
        <f t="shared" si="61"/>
        <v>24</v>
      </c>
      <c r="L677" s="2">
        <f t="shared" si="62"/>
        <v>6</v>
      </c>
      <c r="N677" s="2">
        <f t="shared" si="63"/>
        <v>12</v>
      </c>
      <c r="O677" s="2">
        <f t="shared" si="64"/>
        <v>3</v>
      </c>
    </row>
    <row r="678" spans="1:15" x14ac:dyDescent="0.25">
      <c r="A678">
        <v>710752021</v>
      </c>
      <c r="B678" t="s">
        <v>643</v>
      </c>
      <c r="C678">
        <v>7107</v>
      </c>
      <c r="D678">
        <v>312</v>
      </c>
      <c r="E678" s="2">
        <v>332</v>
      </c>
      <c r="F678" s="4">
        <v>88346</v>
      </c>
      <c r="H678" s="2">
        <f t="shared" si="65"/>
        <v>199.2</v>
      </c>
      <c r="I678" s="2">
        <f t="shared" si="60"/>
        <v>49.8</v>
      </c>
      <c r="K678" s="2">
        <f t="shared" si="61"/>
        <v>132.80000000000001</v>
      </c>
      <c r="L678" s="2">
        <f t="shared" si="62"/>
        <v>33.200000000000003</v>
      </c>
      <c r="N678" s="2">
        <f t="shared" si="63"/>
        <v>66.400000000000006</v>
      </c>
      <c r="O678" s="2">
        <f t="shared" si="64"/>
        <v>16.600000000000001</v>
      </c>
    </row>
    <row r="679" spans="1:15" x14ac:dyDescent="0.25">
      <c r="A679">
        <v>710752022</v>
      </c>
      <c r="B679" t="s">
        <v>644</v>
      </c>
      <c r="C679">
        <v>7107</v>
      </c>
      <c r="D679">
        <v>302</v>
      </c>
      <c r="E679" s="2">
        <v>333</v>
      </c>
      <c r="F679" s="4">
        <v>86804</v>
      </c>
      <c r="H679" s="2">
        <f t="shared" si="65"/>
        <v>199.79999999999998</v>
      </c>
      <c r="I679" s="2">
        <f t="shared" si="60"/>
        <v>49.949999999999996</v>
      </c>
      <c r="K679" s="2">
        <f t="shared" si="61"/>
        <v>133.20000000000002</v>
      </c>
      <c r="L679" s="2">
        <f t="shared" si="62"/>
        <v>33.300000000000004</v>
      </c>
      <c r="N679" s="2">
        <f t="shared" si="63"/>
        <v>66.600000000000009</v>
      </c>
      <c r="O679" s="2">
        <f t="shared" si="64"/>
        <v>16.650000000000002</v>
      </c>
    </row>
    <row r="680" spans="1:15" x14ac:dyDescent="0.25">
      <c r="A680">
        <v>710752023</v>
      </c>
      <c r="B680" t="s">
        <v>645</v>
      </c>
      <c r="C680">
        <v>7107</v>
      </c>
      <c r="D680">
        <v>312</v>
      </c>
      <c r="E680" s="2">
        <v>982</v>
      </c>
      <c r="F680" s="4">
        <v>88348</v>
      </c>
      <c r="H680" s="2">
        <f t="shared" si="65"/>
        <v>589.19999999999993</v>
      </c>
      <c r="I680" s="2">
        <f t="shared" si="60"/>
        <v>147.29999999999998</v>
      </c>
      <c r="K680" s="2">
        <f t="shared" si="61"/>
        <v>392.8</v>
      </c>
      <c r="L680" s="2">
        <f t="shared" si="62"/>
        <v>98.2</v>
      </c>
      <c r="N680" s="2">
        <f t="shared" si="63"/>
        <v>196.4</v>
      </c>
      <c r="O680" s="2">
        <f t="shared" si="64"/>
        <v>49.1</v>
      </c>
    </row>
    <row r="681" spans="1:15" x14ac:dyDescent="0.25">
      <c r="A681">
        <v>710752024</v>
      </c>
      <c r="B681" t="s">
        <v>646</v>
      </c>
      <c r="C681">
        <v>7107</v>
      </c>
      <c r="D681">
        <v>312</v>
      </c>
      <c r="E681" s="2">
        <v>332</v>
      </c>
      <c r="F681" s="4">
        <v>88346</v>
      </c>
      <c r="H681" s="2">
        <f t="shared" si="65"/>
        <v>199.2</v>
      </c>
      <c r="I681" s="2">
        <f t="shared" si="60"/>
        <v>49.8</v>
      </c>
      <c r="K681" s="2">
        <f t="shared" si="61"/>
        <v>132.80000000000001</v>
      </c>
      <c r="L681" s="2">
        <f t="shared" si="62"/>
        <v>33.200000000000003</v>
      </c>
      <c r="N681" s="2">
        <f t="shared" si="63"/>
        <v>66.400000000000006</v>
      </c>
      <c r="O681" s="2">
        <f t="shared" si="64"/>
        <v>16.600000000000001</v>
      </c>
    </row>
    <row r="682" spans="1:15" x14ac:dyDescent="0.25">
      <c r="A682">
        <v>710752026</v>
      </c>
      <c r="B682" t="s">
        <v>647</v>
      </c>
      <c r="C682">
        <v>7107</v>
      </c>
      <c r="D682">
        <v>312</v>
      </c>
      <c r="E682" s="2">
        <v>246</v>
      </c>
      <c r="F682" s="4">
        <v>88323</v>
      </c>
      <c r="H682" s="2">
        <f t="shared" si="65"/>
        <v>147.6</v>
      </c>
      <c r="I682" s="2">
        <f t="shared" si="60"/>
        <v>36.9</v>
      </c>
      <c r="K682" s="2">
        <f t="shared" si="61"/>
        <v>98.4</v>
      </c>
      <c r="L682" s="2">
        <f t="shared" si="62"/>
        <v>24.6</v>
      </c>
      <c r="N682" s="2">
        <f t="shared" si="63"/>
        <v>49.2</v>
      </c>
      <c r="O682" s="2">
        <f t="shared" si="64"/>
        <v>12.3</v>
      </c>
    </row>
    <row r="683" spans="1:15" x14ac:dyDescent="0.25">
      <c r="A683">
        <v>710752027</v>
      </c>
      <c r="B683" t="s">
        <v>648</v>
      </c>
      <c r="C683">
        <v>7107</v>
      </c>
      <c r="D683">
        <v>301</v>
      </c>
      <c r="E683" s="2">
        <v>24</v>
      </c>
      <c r="F683" s="4">
        <v>80178</v>
      </c>
      <c r="H683" s="2">
        <f t="shared" si="65"/>
        <v>14.399999999999999</v>
      </c>
      <c r="I683" s="2">
        <f t="shared" si="60"/>
        <v>3.5999999999999996</v>
      </c>
      <c r="K683" s="2">
        <f t="shared" si="61"/>
        <v>9.6000000000000014</v>
      </c>
      <c r="L683" s="2">
        <f t="shared" si="62"/>
        <v>2.4000000000000004</v>
      </c>
      <c r="N683" s="2">
        <f t="shared" si="63"/>
        <v>4.8000000000000007</v>
      </c>
      <c r="O683" s="2">
        <f t="shared" si="64"/>
        <v>1.2000000000000002</v>
      </c>
    </row>
    <row r="684" spans="1:15" x14ac:dyDescent="0.25">
      <c r="A684">
        <v>710752030</v>
      </c>
      <c r="B684" t="s">
        <v>649</v>
      </c>
      <c r="C684">
        <v>7107</v>
      </c>
      <c r="D684">
        <v>302</v>
      </c>
      <c r="E684" s="2">
        <v>108</v>
      </c>
      <c r="F684" s="4">
        <v>86235</v>
      </c>
      <c r="H684" s="2">
        <f t="shared" si="65"/>
        <v>64.8</v>
      </c>
      <c r="I684" s="2">
        <f t="shared" si="60"/>
        <v>16.2</v>
      </c>
      <c r="K684" s="2">
        <f t="shared" si="61"/>
        <v>43.2</v>
      </c>
      <c r="L684" s="2">
        <f t="shared" si="62"/>
        <v>10.8</v>
      </c>
      <c r="N684" s="2">
        <f t="shared" si="63"/>
        <v>21.6</v>
      </c>
      <c r="O684" s="2">
        <f t="shared" si="64"/>
        <v>5.4</v>
      </c>
    </row>
    <row r="685" spans="1:15" x14ac:dyDescent="0.25">
      <c r="A685">
        <v>710752031</v>
      </c>
      <c r="B685" t="s">
        <v>650</v>
      </c>
      <c r="C685">
        <v>7107</v>
      </c>
      <c r="D685">
        <v>301</v>
      </c>
      <c r="E685" s="2">
        <v>164</v>
      </c>
      <c r="F685" s="4">
        <v>80200</v>
      </c>
      <c r="H685" s="2">
        <f t="shared" si="65"/>
        <v>98.399999999999991</v>
      </c>
      <c r="I685" s="2">
        <f t="shared" si="60"/>
        <v>24.599999999999998</v>
      </c>
      <c r="K685" s="2">
        <f t="shared" si="61"/>
        <v>65.600000000000009</v>
      </c>
      <c r="L685" s="2">
        <f t="shared" si="62"/>
        <v>16.400000000000002</v>
      </c>
      <c r="N685" s="2">
        <f t="shared" si="63"/>
        <v>32.800000000000004</v>
      </c>
      <c r="O685" s="2">
        <f t="shared" si="64"/>
        <v>8.2000000000000011</v>
      </c>
    </row>
    <row r="686" spans="1:15" x14ac:dyDescent="0.25">
      <c r="A686">
        <v>710752032</v>
      </c>
      <c r="B686" t="s">
        <v>651</v>
      </c>
      <c r="C686">
        <v>7107</v>
      </c>
      <c r="D686">
        <v>301</v>
      </c>
      <c r="E686" s="2">
        <v>148</v>
      </c>
      <c r="F686" s="4">
        <v>80200</v>
      </c>
      <c r="H686" s="2">
        <f t="shared" si="65"/>
        <v>88.8</v>
      </c>
      <c r="I686" s="2">
        <f t="shared" si="60"/>
        <v>22.2</v>
      </c>
      <c r="K686" s="2">
        <f t="shared" si="61"/>
        <v>59.2</v>
      </c>
      <c r="L686" s="2">
        <f t="shared" si="62"/>
        <v>14.8</v>
      </c>
      <c r="N686" s="2">
        <f t="shared" si="63"/>
        <v>29.6</v>
      </c>
      <c r="O686" s="2">
        <f t="shared" si="64"/>
        <v>7.4</v>
      </c>
    </row>
    <row r="687" spans="1:15" x14ac:dyDescent="0.25">
      <c r="A687">
        <v>710752033</v>
      </c>
      <c r="B687" t="s">
        <v>652</v>
      </c>
      <c r="C687">
        <v>7107</v>
      </c>
      <c r="D687">
        <v>301</v>
      </c>
      <c r="E687" s="2">
        <v>163</v>
      </c>
      <c r="F687" s="4">
        <v>80299</v>
      </c>
      <c r="H687" s="2">
        <f t="shared" si="65"/>
        <v>97.8</v>
      </c>
      <c r="I687" s="2">
        <f t="shared" si="60"/>
        <v>24.45</v>
      </c>
      <c r="K687" s="2">
        <f t="shared" si="61"/>
        <v>65.2</v>
      </c>
      <c r="L687" s="2">
        <f t="shared" si="62"/>
        <v>16.3</v>
      </c>
      <c r="N687" s="2">
        <f t="shared" si="63"/>
        <v>32.6</v>
      </c>
      <c r="O687" s="2">
        <f t="shared" si="64"/>
        <v>8.15</v>
      </c>
    </row>
    <row r="688" spans="1:15" x14ac:dyDescent="0.25">
      <c r="A688">
        <v>710752034</v>
      </c>
      <c r="B688" t="s">
        <v>653</v>
      </c>
      <c r="C688">
        <v>7107</v>
      </c>
      <c r="D688">
        <v>302</v>
      </c>
      <c r="E688" s="2">
        <v>72</v>
      </c>
      <c r="F688" s="4">
        <v>86157</v>
      </c>
      <c r="H688" s="2">
        <f t="shared" si="65"/>
        <v>43.199999999999996</v>
      </c>
      <c r="I688" s="2">
        <f t="shared" si="60"/>
        <v>10.799999999999999</v>
      </c>
      <c r="K688" s="2">
        <f t="shared" si="61"/>
        <v>28.8</v>
      </c>
      <c r="L688" s="2">
        <f t="shared" si="62"/>
        <v>7.2</v>
      </c>
      <c r="N688" s="2">
        <f t="shared" si="63"/>
        <v>14.4</v>
      </c>
      <c r="O688" s="2">
        <f t="shared" si="64"/>
        <v>3.6</v>
      </c>
    </row>
    <row r="689" spans="1:15" x14ac:dyDescent="0.25">
      <c r="A689">
        <v>710752035</v>
      </c>
      <c r="B689" t="s">
        <v>654</v>
      </c>
      <c r="C689">
        <v>7107</v>
      </c>
      <c r="D689">
        <v>302</v>
      </c>
      <c r="E689" s="2">
        <v>66</v>
      </c>
      <c r="F689" s="4">
        <v>86692</v>
      </c>
      <c r="H689" s="2">
        <f t="shared" si="65"/>
        <v>39.6</v>
      </c>
      <c r="I689" s="2">
        <f t="shared" si="60"/>
        <v>9.9</v>
      </c>
      <c r="K689" s="2">
        <f t="shared" si="61"/>
        <v>26.400000000000002</v>
      </c>
      <c r="L689" s="2">
        <f t="shared" si="62"/>
        <v>6.6000000000000005</v>
      </c>
      <c r="N689" s="2">
        <f t="shared" si="63"/>
        <v>13.200000000000001</v>
      </c>
      <c r="O689" s="2">
        <f t="shared" si="64"/>
        <v>3.3000000000000003</v>
      </c>
    </row>
    <row r="690" spans="1:15" x14ac:dyDescent="0.25">
      <c r="A690">
        <v>710752036</v>
      </c>
      <c r="B690" t="s">
        <v>655</v>
      </c>
      <c r="C690">
        <v>7107</v>
      </c>
      <c r="D690">
        <v>305</v>
      </c>
      <c r="E690" s="2">
        <v>174</v>
      </c>
      <c r="F690" s="4">
        <v>85246</v>
      </c>
      <c r="H690" s="2">
        <f t="shared" si="65"/>
        <v>104.39999999999999</v>
      </c>
      <c r="I690" s="2">
        <f t="shared" si="60"/>
        <v>26.099999999999998</v>
      </c>
      <c r="K690" s="2">
        <f t="shared" si="61"/>
        <v>69.600000000000009</v>
      </c>
      <c r="L690" s="2">
        <f t="shared" si="62"/>
        <v>17.400000000000002</v>
      </c>
      <c r="N690" s="2">
        <f t="shared" si="63"/>
        <v>34.800000000000004</v>
      </c>
      <c r="O690" s="2">
        <f t="shared" si="64"/>
        <v>8.7000000000000011</v>
      </c>
    </row>
    <row r="691" spans="1:15" x14ac:dyDescent="0.25">
      <c r="A691">
        <v>710752037</v>
      </c>
      <c r="B691" t="s">
        <v>656</v>
      </c>
      <c r="C691">
        <v>7107</v>
      </c>
      <c r="D691">
        <v>309</v>
      </c>
      <c r="E691" s="2">
        <v>57</v>
      </c>
      <c r="F691" s="4">
        <v>86940</v>
      </c>
      <c r="H691" s="2">
        <f t="shared" si="65"/>
        <v>34.199999999999996</v>
      </c>
      <c r="I691" s="2">
        <f t="shared" si="60"/>
        <v>8.5499999999999989</v>
      </c>
      <c r="K691" s="2">
        <f t="shared" si="61"/>
        <v>22.8</v>
      </c>
      <c r="L691" s="2">
        <f t="shared" si="62"/>
        <v>5.7</v>
      </c>
      <c r="N691" s="2">
        <f t="shared" si="63"/>
        <v>11.4</v>
      </c>
      <c r="O691" s="2">
        <f t="shared" si="64"/>
        <v>2.85</v>
      </c>
    </row>
    <row r="692" spans="1:15" x14ac:dyDescent="0.25">
      <c r="A692">
        <v>710752038</v>
      </c>
      <c r="B692" t="s">
        <v>657</v>
      </c>
      <c r="C692">
        <v>7107</v>
      </c>
      <c r="D692">
        <v>301</v>
      </c>
      <c r="E692" s="2">
        <v>48</v>
      </c>
      <c r="F692" s="4">
        <v>84466</v>
      </c>
      <c r="H692" s="2">
        <f t="shared" si="65"/>
        <v>28.799999999999997</v>
      </c>
      <c r="I692" s="2">
        <f t="shared" si="60"/>
        <v>7.1999999999999993</v>
      </c>
      <c r="K692" s="2">
        <f t="shared" si="61"/>
        <v>19.200000000000003</v>
      </c>
      <c r="L692" s="2">
        <f t="shared" si="62"/>
        <v>4.8000000000000007</v>
      </c>
      <c r="N692" s="2">
        <f t="shared" si="63"/>
        <v>9.6000000000000014</v>
      </c>
      <c r="O692" s="2">
        <f t="shared" si="64"/>
        <v>2.4000000000000004</v>
      </c>
    </row>
    <row r="693" spans="1:15" x14ac:dyDescent="0.25">
      <c r="A693">
        <v>710752039</v>
      </c>
      <c r="B693" t="s">
        <v>658</v>
      </c>
      <c r="C693">
        <v>7107</v>
      </c>
      <c r="D693">
        <v>302</v>
      </c>
      <c r="E693" s="2">
        <v>235</v>
      </c>
      <c r="F693" s="4">
        <v>86695</v>
      </c>
      <c r="H693" s="2">
        <f t="shared" si="65"/>
        <v>141</v>
      </c>
      <c r="I693" s="2">
        <f t="shared" si="60"/>
        <v>35.25</v>
      </c>
      <c r="K693" s="2">
        <f t="shared" si="61"/>
        <v>94</v>
      </c>
      <c r="L693" s="2">
        <f t="shared" si="62"/>
        <v>23.5</v>
      </c>
      <c r="N693" s="2">
        <f t="shared" si="63"/>
        <v>47</v>
      </c>
      <c r="O693" s="2">
        <f t="shared" si="64"/>
        <v>11.75</v>
      </c>
    </row>
    <row r="694" spans="1:15" x14ac:dyDescent="0.25">
      <c r="A694">
        <v>710752040</v>
      </c>
      <c r="B694" t="s">
        <v>659</v>
      </c>
      <c r="C694">
        <v>7107</v>
      </c>
      <c r="D694">
        <v>306</v>
      </c>
      <c r="E694" s="2">
        <v>116</v>
      </c>
      <c r="F694" s="4">
        <v>87385</v>
      </c>
      <c r="H694" s="2">
        <f t="shared" si="65"/>
        <v>69.599999999999994</v>
      </c>
      <c r="I694" s="2">
        <f t="shared" si="60"/>
        <v>17.399999999999999</v>
      </c>
      <c r="K694" s="2">
        <f t="shared" si="61"/>
        <v>46.400000000000006</v>
      </c>
      <c r="L694" s="2">
        <f t="shared" si="62"/>
        <v>11.600000000000001</v>
      </c>
      <c r="N694" s="2">
        <f t="shared" si="63"/>
        <v>23.200000000000003</v>
      </c>
      <c r="O694" s="2">
        <f t="shared" si="64"/>
        <v>5.8000000000000007</v>
      </c>
    </row>
    <row r="695" spans="1:15" x14ac:dyDescent="0.25">
      <c r="A695">
        <v>710752041</v>
      </c>
      <c r="B695" t="s">
        <v>660</v>
      </c>
      <c r="C695">
        <v>7107</v>
      </c>
      <c r="D695">
        <v>305</v>
      </c>
      <c r="E695" s="2">
        <v>183</v>
      </c>
      <c r="F695" s="4">
        <v>85335</v>
      </c>
      <c r="H695" s="2">
        <f t="shared" si="65"/>
        <v>109.8</v>
      </c>
      <c r="I695" s="2">
        <f t="shared" si="60"/>
        <v>27.45</v>
      </c>
      <c r="K695" s="2">
        <f t="shared" si="61"/>
        <v>73.2</v>
      </c>
      <c r="L695" s="2">
        <f t="shared" si="62"/>
        <v>18.3</v>
      </c>
      <c r="N695" s="2">
        <f t="shared" si="63"/>
        <v>36.6</v>
      </c>
      <c r="O695" s="2">
        <f t="shared" si="64"/>
        <v>9.15</v>
      </c>
    </row>
    <row r="696" spans="1:15" x14ac:dyDescent="0.25">
      <c r="A696">
        <v>710752042</v>
      </c>
      <c r="B696" t="s">
        <v>661</v>
      </c>
      <c r="C696">
        <v>7107</v>
      </c>
      <c r="D696">
        <v>305</v>
      </c>
      <c r="E696" s="2">
        <v>104</v>
      </c>
      <c r="F696" s="4">
        <v>85291</v>
      </c>
      <c r="H696" s="2">
        <f t="shared" si="65"/>
        <v>62.4</v>
      </c>
      <c r="I696" s="2">
        <f t="shared" si="60"/>
        <v>15.6</v>
      </c>
      <c r="K696" s="2">
        <f t="shared" si="61"/>
        <v>41.6</v>
      </c>
      <c r="L696" s="2">
        <f t="shared" si="62"/>
        <v>10.4</v>
      </c>
      <c r="N696" s="2">
        <f t="shared" si="63"/>
        <v>20.8</v>
      </c>
      <c r="O696" s="2">
        <f t="shared" si="64"/>
        <v>5.2</v>
      </c>
    </row>
    <row r="697" spans="1:15" x14ac:dyDescent="0.25">
      <c r="A697">
        <v>710752043</v>
      </c>
      <c r="B697" t="s">
        <v>662</v>
      </c>
      <c r="C697">
        <v>7107</v>
      </c>
      <c r="D697">
        <v>305</v>
      </c>
      <c r="E697" s="2">
        <v>118</v>
      </c>
      <c r="F697" s="4">
        <v>85250</v>
      </c>
      <c r="H697" s="2">
        <f t="shared" si="65"/>
        <v>70.8</v>
      </c>
      <c r="I697" s="2">
        <f t="shared" si="60"/>
        <v>17.7</v>
      </c>
      <c r="K697" s="2">
        <f t="shared" si="61"/>
        <v>47.2</v>
      </c>
      <c r="L697" s="2">
        <f t="shared" si="62"/>
        <v>11.8</v>
      </c>
      <c r="N697" s="2">
        <f t="shared" si="63"/>
        <v>23.6</v>
      </c>
      <c r="O697" s="2">
        <f t="shared" si="64"/>
        <v>5.9</v>
      </c>
    </row>
    <row r="698" spans="1:15" x14ac:dyDescent="0.25">
      <c r="A698">
        <v>710752044</v>
      </c>
      <c r="B698" t="s">
        <v>663</v>
      </c>
      <c r="C698">
        <v>7107</v>
      </c>
      <c r="D698">
        <v>305</v>
      </c>
      <c r="E698" s="2">
        <v>109</v>
      </c>
      <c r="F698" s="4">
        <v>85260</v>
      </c>
      <c r="H698" s="2">
        <f t="shared" si="65"/>
        <v>65.399999999999991</v>
      </c>
      <c r="I698" s="2">
        <f t="shared" si="60"/>
        <v>16.349999999999998</v>
      </c>
      <c r="K698" s="2">
        <f t="shared" si="61"/>
        <v>43.6</v>
      </c>
      <c r="L698" s="2">
        <f t="shared" si="62"/>
        <v>10.9</v>
      </c>
      <c r="N698" s="2">
        <f t="shared" si="63"/>
        <v>21.8</v>
      </c>
      <c r="O698" s="2">
        <f t="shared" si="64"/>
        <v>5.45</v>
      </c>
    </row>
    <row r="699" spans="1:15" x14ac:dyDescent="0.25">
      <c r="A699">
        <v>710752045</v>
      </c>
      <c r="B699" t="s">
        <v>664</v>
      </c>
      <c r="C699">
        <v>7107</v>
      </c>
      <c r="D699">
        <v>305</v>
      </c>
      <c r="E699" s="2">
        <v>179</v>
      </c>
      <c r="F699" s="4">
        <v>85270</v>
      </c>
      <c r="H699" s="2">
        <f t="shared" si="65"/>
        <v>107.39999999999999</v>
      </c>
      <c r="I699" s="2">
        <f t="shared" si="60"/>
        <v>26.849999999999998</v>
      </c>
      <c r="K699" s="2">
        <f t="shared" si="61"/>
        <v>71.600000000000009</v>
      </c>
      <c r="L699" s="2">
        <f t="shared" si="62"/>
        <v>17.900000000000002</v>
      </c>
      <c r="N699" s="2">
        <f t="shared" si="63"/>
        <v>35.800000000000004</v>
      </c>
      <c r="O699" s="2">
        <f t="shared" si="64"/>
        <v>8.9500000000000011</v>
      </c>
    </row>
    <row r="700" spans="1:15" x14ac:dyDescent="0.25">
      <c r="A700">
        <v>710752046</v>
      </c>
      <c r="B700" t="s">
        <v>665</v>
      </c>
      <c r="C700">
        <v>7107</v>
      </c>
      <c r="D700">
        <v>305</v>
      </c>
      <c r="E700" s="2">
        <v>102</v>
      </c>
      <c r="F700" s="4">
        <v>85280</v>
      </c>
      <c r="H700" s="2">
        <f t="shared" si="65"/>
        <v>61.199999999999996</v>
      </c>
      <c r="I700" s="2">
        <f t="shared" si="60"/>
        <v>15.299999999999999</v>
      </c>
      <c r="K700" s="2">
        <f t="shared" si="61"/>
        <v>40.800000000000004</v>
      </c>
      <c r="L700" s="2">
        <f t="shared" si="62"/>
        <v>10.200000000000001</v>
      </c>
      <c r="N700" s="2">
        <f t="shared" si="63"/>
        <v>20.400000000000002</v>
      </c>
      <c r="O700" s="2">
        <f t="shared" si="64"/>
        <v>5.1000000000000005</v>
      </c>
    </row>
    <row r="701" spans="1:15" x14ac:dyDescent="0.25">
      <c r="A701">
        <v>710752047</v>
      </c>
      <c r="B701" t="s">
        <v>666</v>
      </c>
      <c r="C701">
        <v>7107</v>
      </c>
      <c r="D701">
        <v>305</v>
      </c>
      <c r="E701" s="2">
        <v>324</v>
      </c>
      <c r="F701" s="4">
        <v>85230</v>
      </c>
      <c r="H701" s="2">
        <f t="shared" si="65"/>
        <v>194.4</v>
      </c>
      <c r="I701" s="2">
        <f t="shared" si="60"/>
        <v>48.6</v>
      </c>
      <c r="K701" s="2">
        <f t="shared" si="61"/>
        <v>129.6</v>
      </c>
      <c r="L701" s="2">
        <f t="shared" si="62"/>
        <v>32.4</v>
      </c>
      <c r="N701" s="2">
        <f t="shared" si="63"/>
        <v>64.8</v>
      </c>
      <c r="O701" s="2">
        <f t="shared" si="64"/>
        <v>16.2</v>
      </c>
    </row>
    <row r="702" spans="1:15" x14ac:dyDescent="0.25">
      <c r="A702">
        <v>710752049</v>
      </c>
      <c r="B702" t="s">
        <v>667</v>
      </c>
      <c r="C702">
        <v>7107</v>
      </c>
      <c r="D702">
        <v>306</v>
      </c>
      <c r="E702" s="2">
        <v>463</v>
      </c>
      <c r="F702" s="4">
        <v>87250</v>
      </c>
      <c r="H702" s="2">
        <f t="shared" si="65"/>
        <v>277.8</v>
      </c>
      <c r="I702" s="2">
        <f t="shared" si="60"/>
        <v>69.45</v>
      </c>
      <c r="K702" s="2">
        <f t="shared" si="61"/>
        <v>185.20000000000002</v>
      </c>
      <c r="L702" s="2">
        <f t="shared" si="62"/>
        <v>46.300000000000004</v>
      </c>
      <c r="N702" s="2">
        <f t="shared" si="63"/>
        <v>92.600000000000009</v>
      </c>
      <c r="O702" s="2">
        <f t="shared" si="64"/>
        <v>23.150000000000002</v>
      </c>
    </row>
    <row r="703" spans="1:15" x14ac:dyDescent="0.25">
      <c r="A703">
        <v>710752050</v>
      </c>
      <c r="B703" t="s">
        <v>668</v>
      </c>
      <c r="C703">
        <v>7107</v>
      </c>
      <c r="D703">
        <v>301</v>
      </c>
      <c r="E703" s="2">
        <v>266</v>
      </c>
      <c r="F703" s="4">
        <v>83518</v>
      </c>
      <c r="H703" s="2">
        <f t="shared" si="65"/>
        <v>159.6</v>
      </c>
      <c r="I703" s="2">
        <f t="shared" si="60"/>
        <v>39.9</v>
      </c>
      <c r="K703" s="2">
        <f t="shared" si="61"/>
        <v>106.4</v>
      </c>
      <c r="L703" s="2">
        <f t="shared" si="62"/>
        <v>26.6</v>
      </c>
      <c r="N703" s="2">
        <f t="shared" si="63"/>
        <v>53.2</v>
      </c>
      <c r="O703" s="2">
        <f t="shared" si="64"/>
        <v>13.3</v>
      </c>
    </row>
    <row r="704" spans="1:15" x14ac:dyDescent="0.25">
      <c r="A704">
        <v>710752051</v>
      </c>
      <c r="B704" t="s">
        <v>669</v>
      </c>
      <c r="C704">
        <v>7107</v>
      </c>
      <c r="D704">
        <v>301</v>
      </c>
      <c r="E704" s="2">
        <v>305</v>
      </c>
      <c r="F704" s="4">
        <v>82139</v>
      </c>
      <c r="H704" s="2">
        <f t="shared" si="65"/>
        <v>183</v>
      </c>
      <c r="I704" s="2">
        <f t="shared" si="60"/>
        <v>45.75</v>
      </c>
      <c r="K704" s="2">
        <f t="shared" si="61"/>
        <v>122</v>
      </c>
      <c r="L704" s="2">
        <f t="shared" si="62"/>
        <v>30.5</v>
      </c>
      <c r="N704" s="2">
        <f t="shared" si="63"/>
        <v>61</v>
      </c>
      <c r="O704" s="2">
        <f t="shared" si="64"/>
        <v>15.25</v>
      </c>
    </row>
    <row r="705" spans="1:15" x14ac:dyDescent="0.25">
      <c r="A705">
        <v>710752052</v>
      </c>
      <c r="B705" t="s">
        <v>670</v>
      </c>
      <c r="C705">
        <v>7107</v>
      </c>
      <c r="D705">
        <v>301</v>
      </c>
      <c r="E705" s="2">
        <v>412</v>
      </c>
      <c r="F705" s="4">
        <v>82172</v>
      </c>
      <c r="H705" s="2">
        <f t="shared" si="65"/>
        <v>247.2</v>
      </c>
      <c r="I705" s="2">
        <f t="shared" si="60"/>
        <v>61.8</v>
      </c>
      <c r="K705" s="2">
        <f t="shared" si="61"/>
        <v>164.8</v>
      </c>
      <c r="L705" s="2">
        <f t="shared" si="62"/>
        <v>41.2</v>
      </c>
      <c r="N705" s="2">
        <f t="shared" si="63"/>
        <v>82.4</v>
      </c>
      <c r="O705" s="2">
        <f t="shared" si="64"/>
        <v>20.6</v>
      </c>
    </row>
    <row r="706" spans="1:15" x14ac:dyDescent="0.25">
      <c r="A706">
        <v>710752053</v>
      </c>
      <c r="B706" t="s">
        <v>671</v>
      </c>
      <c r="C706">
        <v>7107</v>
      </c>
      <c r="D706">
        <v>301</v>
      </c>
      <c r="E706" s="2">
        <v>45</v>
      </c>
      <c r="F706" s="4">
        <v>82172</v>
      </c>
      <c r="H706" s="2">
        <f t="shared" si="65"/>
        <v>27</v>
      </c>
      <c r="I706" s="2">
        <f t="shared" si="60"/>
        <v>6.75</v>
      </c>
      <c r="K706" s="2">
        <f t="shared" si="61"/>
        <v>18</v>
      </c>
      <c r="L706" s="2">
        <f t="shared" si="62"/>
        <v>4.5</v>
      </c>
      <c r="N706" s="2">
        <f t="shared" si="63"/>
        <v>9</v>
      </c>
      <c r="O706" s="2">
        <f t="shared" si="64"/>
        <v>2.25</v>
      </c>
    </row>
    <row r="707" spans="1:15" x14ac:dyDescent="0.25">
      <c r="A707">
        <v>710752054</v>
      </c>
      <c r="B707" t="s">
        <v>672</v>
      </c>
      <c r="C707">
        <v>7107</v>
      </c>
      <c r="D707">
        <v>306</v>
      </c>
      <c r="E707" s="2">
        <v>139</v>
      </c>
      <c r="F707" s="4">
        <v>87999</v>
      </c>
      <c r="H707" s="2">
        <f t="shared" si="65"/>
        <v>83.399999999999991</v>
      </c>
      <c r="I707" s="2">
        <f t="shared" si="60"/>
        <v>20.849999999999998</v>
      </c>
      <c r="K707" s="2">
        <f t="shared" si="61"/>
        <v>55.6</v>
      </c>
      <c r="L707" s="2">
        <f t="shared" si="62"/>
        <v>13.9</v>
      </c>
      <c r="N707" s="2">
        <f t="shared" si="63"/>
        <v>27.8</v>
      </c>
      <c r="O707" s="2">
        <f t="shared" si="64"/>
        <v>6.95</v>
      </c>
    </row>
    <row r="708" spans="1:15" x14ac:dyDescent="0.25">
      <c r="A708">
        <v>710752055</v>
      </c>
      <c r="B708" t="s">
        <v>673</v>
      </c>
      <c r="C708">
        <v>7107</v>
      </c>
      <c r="D708">
        <v>302</v>
      </c>
      <c r="E708" s="2">
        <v>28</v>
      </c>
      <c r="F708" s="4">
        <v>86060</v>
      </c>
      <c r="H708" s="2">
        <f t="shared" si="65"/>
        <v>16.8</v>
      </c>
      <c r="I708" s="2">
        <f t="shared" si="60"/>
        <v>4.2</v>
      </c>
      <c r="K708" s="2">
        <f t="shared" si="61"/>
        <v>11.200000000000001</v>
      </c>
      <c r="L708" s="2">
        <f t="shared" si="62"/>
        <v>2.8000000000000003</v>
      </c>
      <c r="N708" s="2">
        <f t="shared" si="63"/>
        <v>5.6000000000000005</v>
      </c>
      <c r="O708" s="2">
        <f t="shared" si="64"/>
        <v>1.4000000000000001</v>
      </c>
    </row>
    <row r="709" spans="1:15" x14ac:dyDescent="0.25">
      <c r="A709">
        <v>710752056</v>
      </c>
      <c r="B709" t="s">
        <v>674</v>
      </c>
      <c r="C709">
        <v>7107</v>
      </c>
      <c r="D709">
        <v>305</v>
      </c>
      <c r="E709" s="2">
        <v>25</v>
      </c>
      <c r="F709" s="4">
        <v>85732</v>
      </c>
      <c r="H709" s="2">
        <f t="shared" si="65"/>
        <v>15</v>
      </c>
      <c r="I709" s="2">
        <f t="shared" ref="I709:I772" si="66">H709*0.25</f>
        <v>3.75</v>
      </c>
      <c r="K709" s="2">
        <f t="shared" ref="K709:K772" si="67">E709*0.4</f>
        <v>10</v>
      </c>
      <c r="L709" s="2">
        <f t="shared" ref="L709:L772" si="68">K709*0.25</f>
        <v>2.5</v>
      </c>
      <c r="N709" s="2">
        <f t="shared" ref="N709:N772" si="69">E709*0.2</f>
        <v>5</v>
      </c>
      <c r="O709" s="2">
        <f t="shared" ref="O709:O772" si="70">N709*0.25</f>
        <v>1.25</v>
      </c>
    </row>
    <row r="710" spans="1:15" x14ac:dyDescent="0.25">
      <c r="A710">
        <v>710752057</v>
      </c>
      <c r="B710" t="s">
        <v>675</v>
      </c>
      <c r="C710">
        <v>7107</v>
      </c>
      <c r="D710">
        <v>302</v>
      </c>
      <c r="E710" s="2">
        <v>97</v>
      </c>
      <c r="F710" s="4">
        <v>86304</v>
      </c>
      <c r="H710" s="2">
        <f t="shared" ref="H710:H773" si="71">E710*0.6</f>
        <v>58.199999999999996</v>
      </c>
      <c r="I710" s="2">
        <f t="shared" si="66"/>
        <v>14.549999999999999</v>
      </c>
      <c r="K710" s="2">
        <f t="shared" si="67"/>
        <v>38.800000000000004</v>
      </c>
      <c r="L710" s="2">
        <f t="shared" si="68"/>
        <v>9.7000000000000011</v>
      </c>
      <c r="N710" s="2">
        <f t="shared" si="69"/>
        <v>19.400000000000002</v>
      </c>
      <c r="O710" s="2">
        <f t="shared" si="70"/>
        <v>4.8500000000000005</v>
      </c>
    </row>
    <row r="711" spans="1:15" x14ac:dyDescent="0.25">
      <c r="A711">
        <v>710752058</v>
      </c>
      <c r="B711" t="s">
        <v>676</v>
      </c>
      <c r="C711">
        <v>7107</v>
      </c>
      <c r="D711">
        <v>302</v>
      </c>
      <c r="E711" s="2">
        <v>235</v>
      </c>
      <c r="F711" s="4">
        <v>86694</v>
      </c>
      <c r="H711" s="2">
        <f t="shared" si="71"/>
        <v>141</v>
      </c>
      <c r="I711" s="2">
        <f t="shared" si="66"/>
        <v>35.25</v>
      </c>
      <c r="K711" s="2">
        <f t="shared" si="67"/>
        <v>94</v>
      </c>
      <c r="L711" s="2">
        <f t="shared" si="68"/>
        <v>23.5</v>
      </c>
      <c r="N711" s="2">
        <f t="shared" si="69"/>
        <v>47</v>
      </c>
      <c r="O711" s="2">
        <f t="shared" si="70"/>
        <v>11.75</v>
      </c>
    </row>
    <row r="712" spans="1:15" x14ac:dyDescent="0.25">
      <c r="A712">
        <v>710752059</v>
      </c>
      <c r="B712" t="s">
        <v>677</v>
      </c>
      <c r="C712">
        <v>7107</v>
      </c>
      <c r="D712">
        <v>302</v>
      </c>
      <c r="E712" s="2">
        <v>235</v>
      </c>
      <c r="F712" s="4">
        <v>86696</v>
      </c>
      <c r="H712" s="2">
        <f t="shared" si="71"/>
        <v>141</v>
      </c>
      <c r="I712" s="2">
        <f t="shared" si="66"/>
        <v>35.25</v>
      </c>
      <c r="K712" s="2">
        <f t="shared" si="67"/>
        <v>94</v>
      </c>
      <c r="L712" s="2">
        <f t="shared" si="68"/>
        <v>23.5</v>
      </c>
      <c r="N712" s="2">
        <f t="shared" si="69"/>
        <v>47</v>
      </c>
      <c r="O712" s="2">
        <f t="shared" si="70"/>
        <v>11.75</v>
      </c>
    </row>
    <row r="713" spans="1:15" x14ac:dyDescent="0.25">
      <c r="A713">
        <v>710752060</v>
      </c>
      <c r="B713" t="s">
        <v>678</v>
      </c>
      <c r="C713">
        <v>7107</v>
      </c>
      <c r="D713">
        <v>302</v>
      </c>
      <c r="E713" s="2">
        <v>235</v>
      </c>
      <c r="F713" s="4">
        <v>86256</v>
      </c>
      <c r="H713" s="2">
        <f t="shared" si="71"/>
        <v>141</v>
      </c>
      <c r="I713" s="2">
        <f t="shared" si="66"/>
        <v>35.25</v>
      </c>
      <c r="K713" s="2">
        <f t="shared" si="67"/>
        <v>94</v>
      </c>
      <c r="L713" s="2">
        <f t="shared" si="68"/>
        <v>23.5</v>
      </c>
      <c r="N713" s="2">
        <f t="shared" si="69"/>
        <v>47</v>
      </c>
      <c r="O713" s="2">
        <f t="shared" si="70"/>
        <v>11.75</v>
      </c>
    </row>
    <row r="714" spans="1:15" x14ac:dyDescent="0.25">
      <c r="A714">
        <v>710752061</v>
      </c>
      <c r="B714" t="s">
        <v>679</v>
      </c>
      <c r="C714">
        <v>7107</v>
      </c>
      <c r="D714">
        <v>302</v>
      </c>
      <c r="E714" s="2">
        <v>235</v>
      </c>
      <c r="F714" s="4">
        <v>86256</v>
      </c>
      <c r="H714" s="2">
        <f t="shared" si="71"/>
        <v>141</v>
      </c>
      <c r="I714" s="2">
        <f t="shared" si="66"/>
        <v>35.25</v>
      </c>
      <c r="K714" s="2">
        <f t="shared" si="67"/>
        <v>94</v>
      </c>
      <c r="L714" s="2">
        <f t="shared" si="68"/>
        <v>23.5</v>
      </c>
      <c r="N714" s="2">
        <f t="shared" si="69"/>
        <v>47</v>
      </c>
      <c r="O714" s="2">
        <f t="shared" si="70"/>
        <v>11.75</v>
      </c>
    </row>
    <row r="715" spans="1:15" x14ac:dyDescent="0.25">
      <c r="A715">
        <v>710752062</v>
      </c>
      <c r="B715" t="s">
        <v>680</v>
      </c>
      <c r="C715">
        <v>7107</v>
      </c>
      <c r="D715">
        <v>302</v>
      </c>
      <c r="E715" s="2">
        <v>34</v>
      </c>
      <c r="F715" s="4">
        <v>86787</v>
      </c>
      <c r="H715" s="2">
        <f t="shared" si="71"/>
        <v>20.399999999999999</v>
      </c>
      <c r="I715" s="2">
        <f t="shared" si="66"/>
        <v>5.0999999999999996</v>
      </c>
      <c r="K715" s="2">
        <f t="shared" si="67"/>
        <v>13.600000000000001</v>
      </c>
      <c r="L715" s="2">
        <f t="shared" si="68"/>
        <v>3.4000000000000004</v>
      </c>
      <c r="N715" s="2">
        <f t="shared" si="69"/>
        <v>6.8000000000000007</v>
      </c>
      <c r="O715" s="2">
        <f t="shared" si="70"/>
        <v>1.7000000000000002</v>
      </c>
    </row>
    <row r="716" spans="1:15" x14ac:dyDescent="0.25">
      <c r="A716">
        <v>710752063</v>
      </c>
      <c r="B716" t="s">
        <v>681</v>
      </c>
      <c r="C716">
        <v>7107</v>
      </c>
      <c r="D716">
        <v>302</v>
      </c>
      <c r="E716" s="2">
        <v>34</v>
      </c>
      <c r="F716" s="4">
        <v>86787</v>
      </c>
      <c r="H716" s="2">
        <f t="shared" si="71"/>
        <v>20.399999999999999</v>
      </c>
      <c r="I716" s="2">
        <f t="shared" si="66"/>
        <v>5.0999999999999996</v>
      </c>
      <c r="K716" s="2">
        <f t="shared" si="67"/>
        <v>13.600000000000001</v>
      </c>
      <c r="L716" s="2">
        <f t="shared" si="68"/>
        <v>3.4000000000000004</v>
      </c>
      <c r="N716" s="2">
        <f t="shared" si="69"/>
        <v>6.8000000000000007</v>
      </c>
      <c r="O716" s="2">
        <f t="shared" si="70"/>
        <v>1.7000000000000002</v>
      </c>
    </row>
    <row r="717" spans="1:15" x14ac:dyDescent="0.25">
      <c r="A717">
        <v>710752064</v>
      </c>
      <c r="B717" t="s">
        <v>682</v>
      </c>
      <c r="C717">
        <v>7107</v>
      </c>
      <c r="D717">
        <v>302</v>
      </c>
      <c r="E717" s="2">
        <v>235</v>
      </c>
      <c r="F717" s="4">
        <v>86778</v>
      </c>
      <c r="H717" s="2">
        <f t="shared" si="71"/>
        <v>141</v>
      </c>
      <c r="I717" s="2">
        <f t="shared" si="66"/>
        <v>35.25</v>
      </c>
      <c r="K717" s="2">
        <f t="shared" si="67"/>
        <v>94</v>
      </c>
      <c r="L717" s="2">
        <f t="shared" si="68"/>
        <v>23.5</v>
      </c>
      <c r="N717" s="2">
        <f t="shared" si="69"/>
        <v>47</v>
      </c>
      <c r="O717" s="2">
        <f t="shared" si="70"/>
        <v>11.75</v>
      </c>
    </row>
    <row r="718" spans="1:15" x14ac:dyDescent="0.25">
      <c r="A718">
        <v>710752065</v>
      </c>
      <c r="B718" t="s">
        <v>683</v>
      </c>
      <c r="C718">
        <v>7107</v>
      </c>
      <c r="D718">
        <v>302</v>
      </c>
      <c r="E718" s="2">
        <v>235</v>
      </c>
      <c r="F718" s="4">
        <v>86777</v>
      </c>
      <c r="H718" s="2">
        <f t="shared" si="71"/>
        <v>141</v>
      </c>
      <c r="I718" s="2">
        <f t="shared" si="66"/>
        <v>35.25</v>
      </c>
      <c r="K718" s="2">
        <f t="shared" si="67"/>
        <v>94</v>
      </c>
      <c r="L718" s="2">
        <f t="shared" si="68"/>
        <v>23.5</v>
      </c>
      <c r="N718" s="2">
        <f t="shared" si="69"/>
        <v>47</v>
      </c>
      <c r="O718" s="2">
        <f t="shared" si="70"/>
        <v>11.75</v>
      </c>
    </row>
    <row r="719" spans="1:15" x14ac:dyDescent="0.25">
      <c r="A719">
        <v>710752066</v>
      </c>
      <c r="B719" t="s">
        <v>684</v>
      </c>
      <c r="C719">
        <v>7107</v>
      </c>
      <c r="D719">
        <v>301</v>
      </c>
      <c r="E719" s="2">
        <v>103</v>
      </c>
      <c r="F719" s="4">
        <v>83519</v>
      </c>
      <c r="H719" s="2">
        <f t="shared" si="71"/>
        <v>61.8</v>
      </c>
      <c r="I719" s="2">
        <f t="shared" si="66"/>
        <v>15.45</v>
      </c>
      <c r="K719" s="2">
        <f t="shared" si="67"/>
        <v>41.2</v>
      </c>
      <c r="L719" s="2">
        <f t="shared" si="68"/>
        <v>10.3</v>
      </c>
      <c r="N719" s="2">
        <f t="shared" si="69"/>
        <v>20.6</v>
      </c>
      <c r="O719" s="2">
        <f t="shared" si="70"/>
        <v>5.15</v>
      </c>
    </row>
    <row r="720" spans="1:15" x14ac:dyDescent="0.25">
      <c r="A720">
        <v>710752067</v>
      </c>
      <c r="B720" t="s">
        <v>685</v>
      </c>
      <c r="C720">
        <v>7107</v>
      </c>
      <c r="D720">
        <v>301</v>
      </c>
      <c r="E720" s="2">
        <v>87</v>
      </c>
      <c r="F720" s="4">
        <v>80335</v>
      </c>
      <c r="H720" s="2">
        <f t="shared" si="71"/>
        <v>52.199999999999996</v>
      </c>
      <c r="I720" s="2">
        <f t="shared" si="66"/>
        <v>13.049999999999999</v>
      </c>
      <c r="K720" s="2">
        <f t="shared" si="67"/>
        <v>34.800000000000004</v>
      </c>
      <c r="L720" s="2">
        <f t="shared" si="68"/>
        <v>8.7000000000000011</v>
      </c>
      <c r="N720" s="2">
        <f t="shared" si="69"/>
        <v>17.400000000000002</v>
      </c>
      <c r="O720" s="2">
        <f t="shared" si="70"/>
        <v>4.3500000000000005</v>
      </c>
    </row>
    <row r="721" spans="1:15" x14ac:dyDescent="0.25">
      <c r="A721">
        <v>710752068</v>
      </c>
      <c r="B721" t="s">
        <v>686</v>
      </c>
      <c r="C721">
        <v>7107</v>
      </c>
      <c r="D721">
        <v>302</v>
      </c>
      <c r="E721" s="2">
        <v>107</v>
      </c>
      <c r="F721" s="4">
        <v>86256</v>
      </c>
      <c r="H721" s="2">
        <f t="shared" si="71"/>
        <v>64.2</v>
      </c>
      <c r="I721" s="2">
        <f t="shared" si="66"/>
        <v>16.05</v>
      </c>
      <c r="K721" s="2">
        <f t="shared" si="67"/>
        <v>42.800000000000004</v>
      </c>
      <c r="L721" s="2">
        <f t="shared" si="68"/>
        <v>10.700000000000001</v>
      </c>
      <c r="N721" s="2">
        <f t="shared" si="69"/>
        <v>21.400000000000002</v>
      </c>
      <c r="O721" s="2">
        <f t="shared" si="70"/>
        <v>5.3500000000000005</v>
      </c>
    </row>
    <row r="722" spans="1:15" x14ac:dyDescent="0.25">
      <c r="A722">
        <v>710752069</v>
      </c>
      <c r="B722" t="s">
        <v>687</v>
      </c>
      <c r="C722">
        <v>7107</v>
      </c>
      <c r="D722">
        <v>301</v>
      </c>
      <c r="E722" s="2">
        <v>40</v>
      </c>
      <c r="F722" s="4">
        <v>82542</v>
      </c>
      <c r="H722" s="2">
        <f t="shared" si="71"/>
        <v>24</v>
      </c>
      <c r="I722" s="2">
        <f t="shared" si="66"/>
        <v>6</v>
      </c>
      <c r="K722" s="2">
        <f t="shared" si="67"/>
        <v>16</v>
      </c>
      <c r="L722" s="2">
        <f t="shared" si="68"/>
        <v>4</v>
      </c>
      <c r="N722" s="2">
        <f t="shared" si="69"/>
        <v>8</v>
      </c>
      <c r="O722" s="2">
        <f t="shared" si="70"/>
        <v>2</v>
      </c>
    </row>
    <row r="723" spans="1:15" x14ac:dyDescent="0.25">
      <c r="A723">
        <v>710752070</v>
      </c>
      <c r="B723" t="s">
        <v>688</v>
      </c>
      <c r="C723">
        <v>7107</v>
      </c>
      <c r="D723">
        <v>301</v>
      </c>
      <c r="E723" s="2">
        <v>95</v>
      </c>
      <c r="F723" s="4">
        <v>80346</v>
      </c>
      <c r="H723" s="2">
        <f t="shared" si="71"/>
        <v>57</v>
      </c>
      <c r="I723" s="2">
        <f t="shared" si="66"/>
        <v>14.25</v>
      </c>
      <c r="K723" s="2">
        <f t="shared" si="67"/>
        <v>38</v>
      </c>
      <c r="L723" s="2">
        <f t="shared" si="68"/>
        <v>9.5</v>
      </c>
      <c r="N723" s="2">
        <f t="shared" si="69"/>
        <v>19</v>
      </c>
      <c r="O723" s="2">
        <f t="shared" si="70"/>
        <v>4.75</v>
      </c>
    </row>
    <row r="724" spans="1:15" x14ac:dyDescent="0.25">
      <c r="A724">
        <v>710752071</v>
      </c>
      <c r="B724" t="s">
        <v>689</v>
      </c>
      <c r="C724">
        <v>7107</v>
      </c>
      <c r="D724">
        <v>301</v>
      </c>
      <c r="E724" s="2">
        <v>55</v>
      </c>
      <c r="F724" s="4">
        <v>80335</v>
      </c>
      <c r="H724" s="2">
        <f t="shared" si="71"/>
        <v>33</v>
      </c>
      <c r="I724" s="2">
        <f t="shared" si="66"/>
        <v>8.25</v>
      </c>
      <c r="K724" s="2">
        <f t="shared" si="67"/>
        <v>22</v>
      </c>
      <c r="L724" s="2">
        <f t="shared" si="68"/>
        <v>5.5</v>
      </c>
      <c r="N724" s="2">
        <f t="shared" si="69"/>
        <v>11</v>
      </c>
      <c r="O724" s="2">
        <f t="shared" si="70"/>
        <v>2.75</v>
      </c>
    </row>
    <row r="725" spans="1:15" x14ac:dyDescent="0.25">
      <c r="A725">
        <v>710752072</v>
      </c>
      <c r="B725" t="s">
        <v>690</v>
      </c>
      <c r="C725">
        <v>7107</v>
      </c>
      <c r="D725">
        <v>301</v>
      </c>
      <c r="E725" s="2">
        <v>95</v>
      </c>
      <c r="F725" s="4">
        <v>80346</v>
      </c>
      <c r="H725" s="2">
        <f t="shared" si="71"/>
        <v>57</v>
      </c>
      <c r="I725" s="2">
        <f t="shared" si="66"/>
        <v>14.25</v>
      </c>
      <c r="K725" s="2">
        <f t="shared" si="67"/>
        <v>38</v>
      </c>
      <c r="L725" s="2">
        <f t="shared" si="68"/>
        <v>9.5</v>
      </c>
      <c r="N725" s="2">
        <f t="shared" si="69"/>
        <v>19</v>
      </c>
      <c r="O725" s="2">
        <f t="shared" si="70"/>
        <v>4.75</v>
      </c>
    </row>
    <row r="726" spans="1:15" x14ac:dyDescent="0.25">
      <c r="A726">
        <v>710752073</v>
      </c>
      <c r="B726" t="s">
        <v>691</v>
      </c>
      <c r="C726">
        <v>7107</v>
      </c>
      <c r="D726">
        <v>301</v>
      </c>
      <c r="E726" s="2">
        <v>231</v>
      </c>
      <c r="F726" s="4">
        <v>80299</v>
      </c>
      <c r="H726" s="2">
        <f t="shared" si="71"/>
        <v>138.6</v>
      </c>
      <c r="I726" s="2">
        <f t="shared" si="66"/>
        <v>34.65</v>
      </c>
      <c r="K726" s="2">
        <f t="shared" si="67"/>
        <v>92.4</v>
      </c>
      <c r="L726" s="2">
        <f t="shared" si="68"/>
        <v>23.1</v>
      </c>
      <c r="N726" s="2">
        <f t="shared" si="69"/>
        <v>46.2</v>
      </c>
      <c r="O726" s="2">
        <f t="shared" si="70"/>
        <v>11.55</v>
      </c>
    </row>
    <row r="727" spans="1:15" x14ac:dyDescent="0.25">
      <c r="A727">
        <v>710752074</v>
      </c>
      <c r="B727" t="s">
        <v>692</v>
      </c>
      <c r="C727">
        <v>7107</v>
      </c>
      <c r="D727">
        <v>301</v>
      </c>
      <c r="E727" s="2">
        <v>98</v>
      </c>
      <c r="F727" s="4">
        <v>80335</v>
      </c>
      <c r="H727" s="2">
        <f t="shared" si="71"/>
        <v>58.8</v>
      </c>
      <c r="I727" s="2">
        <f t="shared" si="66"/>
        <v>14.7</v>
      </c>
      <c r="K727" s="2">
        <f t="shared" si="67"/>
        <v>39.200000000000003</v>
      </c>
      <c r="L727" s="2">
        <f t="shared" si="68"/>
        <v>9.8000000000000007</v>
      </c>
      <c r="N727" s="2">
        <f t="shared" si="69"/>
        <v>19.600000000000001</v>
      </c>
      <c r="O727" s="2">
        <f t="shared" si="70"/>
        <v>4.9000000000000004</v>
      </c>
    </row>
    <row r="728" spans="1:15" x14ac:dyDescent="0.25">
      <c r="A728">
        <v>710752075</v>
      </c>
      <c r="B728" t="s">
        <v>693</v>
      </c>
      <c r="C728">
        <v>7107</v>
      </c>
      <c r="D728">
        <v>301</v>
      </c>
      <c r="E728" s="2">
        <v>24</v>
      </c>
      <c r="F728" s="4">
        <v>82955</v>
      </c>
      <c r="H728" s="2">
        <f t="shared" si="71"/>
        <v>14.399999999999999</v>
      </c>
      <c r="I728" s="2">
        <f t="shared" si="66"/>
        <v>3.5999999999999996</v>
      </c>
      <c r="K728" s="2">
        <f t="shared" si="67"/>
        <v>9.6000000000000014</v>
      </c>
      <c r="L728" s="2">
        <f t="shared" si="68"/>
        <v>2.4000000000000004</v>
      </c>
      <c r="N728" s="2">
        <f t="shared" si="69"/>
        <v>4.8000000000000007</v>
      </c>
      <c r="O728" s="2">
        <f t="shared" si="70"/>
        <v>1.2000000000000002</v>
      </c>
    </row>
    <row r="729" spans="1:15" x14ac:dyDescent="0.25">
      <c r="A729">
        <v>710752076</v>
      </c>
      <c r="B729" t="s">
        <v>694</v>
      </c>
      <c r="C729">
        <v>7107</v>
      </c>
      <c r="D729">
        <v>301</v>
      </c>
      <c r="E729" s="2">
        <v>138</v>
      </c>
      <c r="F729" s="4">
        <v>83088</v>
      </c>
      <c r="H729" s="2">
        <f t="shared" si="71"/>
        <v>82.8</v>
      </c>
      <c r="I729" s="2">
        <f t="shared" si="66"/>
        <v>20.7</v>
      </c>
      <c r="K729" s="2">
        <f t="shared" si="67"/>
        <v>55.2</v>
      </c>
      <c r="L729" s="2">
        <f t="shared" si="68"/>
        <v>13.8</v>
      </c>
      <c r="N729" s="2">
        <f t="shared" si="69"/>
        <v>27.6</v>
      </c>
      <c r="O729" s="2">
        <f t="shared" si="70"/>
        <v>6.9</v>
      </c>
    </row>
    <row r="730" spans="1:15" x14ac:dyDescent="0.25">
      <c r="A730">
        <v>710752077</v>
      </c>
      <c r="B730" t="s">
        <v>695</v>
      </c>
      <c r="C730">
        <v>7107</v>
      </c>
      <c r="D730">
        <v>301</v>
      </c>
      <c r="E730" s="2">
        <v>138</v>
      </c>
      <c r="F730" s="4">
        <v>83088</v>
      </c>
      <c r="H730" s="2">
        <f t="shared" si="71"/>
        <v>82.8</v>
      </c>
      <c r="I730" s="2">
        <f t="shared" si="66"/>
        <v>20.7</v>
      </c>
      <c r="K730" s="2">
        <f t="shared" si="67"/>
        <v>55.2</v>
      </c>
      <c r="L730" s="2">
        <f t="shared" si="68"/>
        <v>13.8</v>
      </c>
      <c r="N730" s="2">
        <f t="shared" si="69"/>
        <v>27.6</v>
      </c>
      <c r="O730" s="2">
        <f t="shared" si="70"/>
        <v>6.9</v>
      </c>
    </row>
    <row r="731" spans="1:15" x14ac:dyDescent="0.25">
      <c r="A731">
        <v>710752078</v>
      </c>
      <c r="B731" t="s">
        <v>696</v>
      </c>
      <c r="C731">
        <v>7107</v>
      </c>
      <c r="D731">
        <v>301</v>
      </c>
      <c r="E731" s="2">
        <v>36</v>
      </c>
      <c r="F731" s="4">
        <v>83670</v>
      </c>
      <c r="H731" s="2">
        <f t="shared" si="71"/>
        <v>21.599999999999998</v>
      </c>
      <c r="I731" s="2">
        <f t="shared" si="66"/>
        <v>5.3999999999999995</v>
      </c>
      <c r="K731" s="2">
        <f t="shared" si="67"/>
        <v>14.4</v>
      </c>
      <c r="L731" s="2">
        <f t="shared" si="68"/>
        <v>3.6</v>
      </c>
      <c r="N731" s="2">
        <f t="shared" si="69"/>
        <v>7.2</v>
      </c>
      <c r="O731" s="2">
        <f t="shared" si="70"/>
        <v>1.8</v>
      </c>
    </row>
    <row r="732" spans="1:15" x14ac:dyDescent="0.25">
      <c r="A732">
        <v>710752080</v>
      </c>
      <c r="B732" t="s">
        <v>697</v>
      </c>
      <c r="C732">
        <v>7107</v>
      </c>
      <c r="D732">
        <v>301</v>
      </c>
      <c r="E732" s="2">
        <v>235</v>
      </c>
      <c r="F732" s="4">
        <v>83516</v>
      </c>
      <c r="H732" s="2">
        <f t="shared" si="71"/>
        <v>141</v>
      </c>
      <c r="I732" s="2">
        <f t="shared" si="66"/>
        <v>35.25</v>
      </c>
      <c r="K732" s="2">
        <f t="shared" si="67"/>
        <v>94</v>
      </c>
      <c r="L732" s="2">
        <f t="shared" si="68"/>
        <v>23.5</v>
      </c>
      <c r="N732" s="2">
        <f t="shared" si="69"/>
        <v>47</v>
      </c>
      <c r="O732" s="2">
        <f t="shared" si="70"/>
        <v>11.75</v>
      </c>
    </row>
    <row r="733" spans="1:15" x14ac:dyDescent="0.25">
      <c r="A733">
        <v>710752081</v>
      </c>
      <c r="B733" t="s">
        <v>698</v>
      </c>
      <c r="C733">
        <v>7107</v>
      </c>
      <c r="D733">
        <v>301</v>
      </c>
      <c r="E733" s="2">
        <v>128</v>
      </c>
      <c r="F733" s="4">
        <v>84202</v>
      </c>
      <c r="H733" s="2">
        <f t="shared" si="71"/>
        <v>76.8</v>
      </c>
      <c r="I733" s="2">
        <f t="shared" si="66"/>
        <v>19.2</v>
      </c>
      <c r="K733" s="2">
        <f t="shared" si="67"/>
        <v>51.2</v>
      </c>
      <c r="L733" s="2">
        <f t="shared" si="68"/>
        <v>12.8</v>
      </c>
      <c r="N733" s="2">
        <f t="shared" si="69"/>
        <v>25.6</v>
      </c>
      <c r="O733" s="2">
        <f t="shared" si="70"/>
        <v>6.4</v>
      </c>
    </row>
    <row r="734" spans="1:15" x14ac:dyDescent="0.25">
      <c r="A734">
        <v>710752082</v>
      </c>
      <c r="B734" t="s">
        <v>699</v>
      </c>
      <c r="C734">
        <v>7107</v>
      </c>
      <c r="D734">
        <v>301</v>
      </c>
      <c r="E734" s="2">
        <v>63</v>
      </c>
      <c r="F734" s="4">
        <v>80186</v>
      </c>
      <c r="H734" s="2">
        <f t="shared" si="71"/>
        <v>37.799999999999997</v>
      </c>
      <c r="I734" s="2">
        <f t="shared" si="66"/>
        <v>9.4499999999999993</v>
      </c>
      <c r="K734" s="2">
        <f t="shared" si="67"/>
        <v>25.200000000000003</v>
      </c>
      <c r="L734" s="2">
        <f t="shared" si="68"/>
        <v>6.3000000000000007</v>
      </c>
      <c r="N734" s="2">
        <f t="shared" si="69"/>
        <v>12.600000000000001</v>
      </c>
      <c r="O734" s="2">
        <f t="shared" si="70"/>
        <v>3.1500000000000004</v>
      </c>
    </row>
    <row r="735" spans="1:15" x14ac:dyDescent="0.25">
      <c r="A735">
        <v>710752083</v>
      </c>
      <c r="B735" t="s">
        <v>700</v>
      </c>
      <c r="C735">
        <v>7107</v>
      </c>
      <c r="D735">
        <v>301</v>
      </c>
      <c r="E735" s="2">
        <v>88</v>
      </c>
      <c r="F735" s="4">
        <v>84120</v>
      </c>
      <c r="H735" s="2">
        <f t="shared" si="71"/>
        <v>52.8</v>
      </c>
      <c r="I735" s="2">
        <f t="shared" si="66"/>
        <v>13.2</v>
      </c>
      <c r="K735" s="2">
        <f t="shared" si="67"/>
        <v>35.200000000000003</v>
      </c>
      <c r="L735" s="2">
        <f t="shared" si="68"/>
        <v>8.8000000000000007</v>
      </c>
      <c r="N735" s="2">
        <f t="shared" si="69"/>
        <v>17.600000000000001</v>
      </c>
      <c r="O735" s="2">
        <f t="shared" si="70"/>
        <v>4.4000000000000004</v>
      </c>
    </row>
    <row r="736" spans="1:15" x14ac:dyDescent="0.25">
      <c r="A736">
        <v>710752085</v>
      </c>
      <c r="B736" t="s">
        <v>701</v>
      </c>
      <c r="C736">
        <v>7107</v>
      </c>
      <c r="D736">
        <v>301</v>
      </c>
      <c r="E736" s="2">
        <v>200</v>
      </c>
      <c r="F736" s="4">
        <v>84238</v>
      </c>
      <c r="H736" s="2">
        <f t="shared" si="71"/>
        <v>120</v>
      </c>
      <c r="I736" s="2">
        <f t="shared" si="66"/>
        <v>30</v>
      </c>
      <c r="K736" s="2">
        <f t="shared" si="67"/>
        <v>80</v>
      </c>
      <c r="L736" s="2">
        <f t="shared" si="68"/>
        <v>20</v>
      </c>
      <c r="N736" s="2">
        <f t="shared" si="69"/>
        <v>40</v>
      </c>
      <c r="O736" s="2">
        <f t="shared" si="70"/>
        <v>10</v>
      </c>
    </row>
    <row r="737" spans="1:15" x14ac:dyDescent="0.25">
      <c r="A737">
        <v>710752086</v>
      </c>
      <c r="B737" t="s">
        <v>702</v>
      </c>
      <c r="C737">
        <v>7107</v>
      </c>
      <c r="D737">
        <v>301</v>
      </c>
      <c r="E737" s="2">
        <v>162</v>
      </c>
      <c r="F737" s="4">
        <v>83516</v>
      </c>
      <c r="H737" s="2">
        <f t="shared" si="71"/>
        <v>97.2</v>
      </c>
      <c r="I737" s="2">
        <f t="shared" si="66"/>
        <v>24.3</v>
      </c>
      <c r="K737" s="2">
        <f t="shared" si="67"/>
        <v>64.8</v>
      </c>
      <c r="L737" s="2">
        <f t="shared" si="68"/>
        <v>16.2</v>
      </c>
      <c r="N737" s="2">
        <f t="shared" si="69"/>
        <v>32.4</v>
      </c>
      <c r="O737" s="2">
        <f t="shared" si="70"/>
        <v>8.1</v>
      </c>
    </row>
    <row r="738" spans="1:15" x14ac:dyDescent="0.25">
      <c r="A738">
        <v>710752087</v>
      </c>
      <c r="B738" t="s">
        <v>703</v>
      </c>
      <c r="C738">
        <v>7107</v>
      </c>
      <c r="D738">
        <v>311</v>
      </c>
      <c r="E738" s="2">
        <v>466</v>
      </c>
      <c r="F738" s="4">
        <v>88235</v>
      </c>
      <c r="H738" s="2">
        <f t="shared" si="71"/>
        <v>279.59999999999997</v>
      </c>
      <c r="I738" s="2">
        <f t="shared" si="66"/>
        <v>69.899999999999991</v>
      </c>
      <c r="K738" s="2">
        <f t="shared" si="67"/>
        <v>186.4</v>
      </c>
      <c r="L738" s="2">
        <f t="shared" si="68"/>
        <v>46.6</v>
      </c>
      <c r="N738" s="2">
        <f t="shared" si="69"/>
        <v>93.2</v>
      </c>
      <c r="O738" s="2">
        <f t="shared" si="70"/>
        <v>23.3</v>
      </c>
    </row>
    <row r="739" spans="1:15" x14ac:dyDescent="0.25">
      <c r="A739">
        <v>710752088</v>
      </c>
      <c r="B739" t="s">
        <v>172</v>
      </c>
      <c r="C739">
        <v>7107</v>
      </c>
      <c r="D739">
        <v>311</v>
      </c>
      <c r="E739" s="2">
        <v>465</v>
      </c>
      <c r="F739" s="4">
        <v>88230</v>
      </c>
      <c r="H739" s="2">
        <f t="shared" si="71"/>
        <v>279</v>
      </c>
      <c r="I739" s="2">
        <f t="shared" si="66"/>
        <v>69.75</v>
      </c>
      <c r="K739" s="2">
        <f t="shared" si="67"/>
        <v>186</v>
      </c>
      <c r="L739" s="2">
        <f t="shared" si="68"/>
        <v>46.5</v>
      </c>
      <c r="N739" s="2">
        <f t="shared" si="69"/>
        <v>93</v>
      </c>
      <c r="O739" s="2">
        <f t="shared" si="70"/>
        <v>23.25</v>
      </c>
    </row>
    <row r="740" spans="1:15" x14ac:dyDescent="0.25">
      <c r="A740">
        <v>710752089</v>
      </c>
      <c r="B740" t="s">
        <v>704</v>
      </c>
      <c r="C740">
        <v>7107</v>
      </c>
      <c r="D740">
        <v>311</v>
      </c>
      <c r="E740" s="2">
        <v>292</v>
      </c>
      <c r="F740" s="4">
        <v>88237</v>
      </c>
      <c r="H740" s="2">
        <f t="shared" si="71"/>
        <v>175.2</v>
      </c>
      <c r="I740" s="2">
        <f t="shared" si="66"/>
        <v>43.8</v>
      </c>
      <c r="K740" s="2">
        <f t="shared" si="67"/>
        <v>116.80000000000001</v>
      </c>
      <c r="L740" s="2">
        <f t="shared" si="68"/>
        <v>29.200000000000003</v>
      </c>
      <c r="N740" s="2">
        <f t="shared" si="69"/>
        <v>58.400000000000006</v>
      </c>
      <c r="O740" s="2">
        <f t="shared" si="70"/>
        <v>14.600000000000001</v>
      </c>
    </row>
    <row r="741" spans="1:15" x14ac:dyDescent="0.25">
      <c r="A741">
        <v>710752090</v>
      </c>
      <c r="B741" t="s">
        <v>705</v>
      </c>
      <c r="C741">
        <v>7107</v>
      </c>
      <c r="D741">
        <v>311</v>
      </c>
      <c r="E741" s="2">
        <v>459</v>
      </c>
      <c r="F741" s="4">
        <v>88233</v>
      </c>
      <c r="H741" s="2">
        <f t="shared" si="71"/>
        <v>275.39999999999998</v>
      </c>
      <c r="I741" s="2">
        <f t="shared" si="66"/>
        <v>68.849999999999994</v>
      </c>
      <c r="K741" s="2">
        <f t="shared" si="67"/>
        <v>183.60000000000002</v>
      </c>
      <c r="L741" s="2">
        <f t="shared" si="68"/>
        <v>45.900000000000006</v>
      </c>
      <c r="N741" s="2">
        <f t="shared" si="69"/>
        <v>91.800000000000011</v>
      </c>
      <c r="O741" s="2">
        <f t="shared" si="70"/>
        <v>22.950000000000003</v>
      </c>
    </row>
    <row r="742" spans="1:15" x14ac:dyDescent="0.25">
      <c r="A742">
        <v>710752091</v>
      </c>
      <c r="B742" t="s">
        <v>706</v>
      </c>
      <c r="C742">
        <v>7107</v>
      </c>
      <c r="D742">
        <v>311</v>
      </c>
      <c r="E742" s="2">
        <v>542</v>
      </c>
      <c r="F742" s="4">
        <v>88248</v>
      </c>
      <c r="H742" s="2">
        <f t="shared" si="71"/>
        <v>325.2</v>
      </c>
      <c r="I742" s="2">
        <f t="shared" si="66"/>
        <v>81.3</v>
      </c>
      <c r="K742" s="2">
        <f t="shared" si="67"/>
        <v>216.8</v>
      </c>
      <c r="L742" s="2">
        <f t="shared" si="68"/>
        <v>54.2</v>
      </c>
      <c r="N742" s="2">
        <f t="shared" si="69"/>
        <v>108.4</v>
      </c>
      <c r="O742" s="2">
        <f t="shared" si="70"/>
        <v>27.1</v>
      </c>
    </row>
    <row r="743" spans="1:15" x14ac:dyDescent="0.25">
      <c r="A743">
        <v>710752092</v>
      </c>
      <c r="B743" t="s">
        <v>707</v>
      </c>
      <c r="C743">
        <v>7107</v>
      </c>
      <c r="D743">
        <v>311</v>
      </c>
      <c r="E743" s="2">
        <v>466</v>
      </c>
      <c r="F743" s="4">
        <v>88235</v>
      </c>
      <c r="H743" s="2">
        <f t="shared" si="71"/>
        <v>279.59999999999997</v>
      </c>
      <c r="I743" s="2">
        <f t="shared" si="66"/>
        <v>69.899999999999991</v>
      </c>
      <c r="K743" s="2">
        <f t="shared" si="67"/>
        <v>186.4</v>
      </c>
      <c r="L743" s="2">
        <f t="shared" si="68"/>
        <v>46.6</v>
      </c>
      <c r="N743" s="2">
        <f t="shared" si="69"/>
        <v>93.2</v>
      </c>
      <c r="O743" s="2">
        <f t="shared" si="70"/>
        <v>23.3</v>
      </c>
    </row>
    <row r="744" spans="1:15" x14ac:dyDescent="0.25">
      <c r="A744">
        <v>710752093</v>
      </c>
      <c r="B744" t="s">
        <v>708</v>
      </c>
      <c r="C744">
        <v>7107</v>
      </c>
      <c r="D744">
        <v>311</v>
      </c>
      <c r="E744" s="2">
        <v>543</v>
      </c>
      <c r="F744" s="4">
        <v>88239</v>
      </c>
      <c r="H744" s="2">
        <f t="shared" si="71"/>
        <v>325.8</v>
      </c>
      <c r="I744" s="2">
        <f t="shared" si="66"/>
        <v>81.45</v>
      </c>
      <c r="K744" s="2">
        <f t="shared" si="67"/>
        <v>217.20000000000002</v>
      </c>
      <c r="L744" s="2">
        <f t="shared" si="68"/>
        <v>54.300000000000004</v>
      </c>
      <c r="N744" s="2">
        <f t="shared" si="69"/>
        <v>108.60000000000001</v>
      </c>
      <c r="O744" s="2">
        <f t="shared" si="70"/>
        <v>27.150000000000002</v>
      </c>
    </row>
    <row r="745" spans="1:15" x14ac:dyDescent="0.25">
      <c r="A745">
        <v>710752100</v>
      </c>
      <c r="B745" t="s">
        <v>709</v>
      </c>
      <c r="C745">
        <v>7107</v>
      </c>
      <c r="D745">
        <v>301</v>
      </c>
      <c r="E745" s="2">
        <v>137</v>
      </c>
      <c r="F745" s="4">
        <v>82652</v>
      </c>
      <c r="H745" s="2">
        <f t="shared" si="71"/>
        <v>82.2</v>
      </c>
      <c r="I745" s="2">
        <f t="shared" si="66"/>
        <v>20.55</v>
      </c>
      <c r="K745" s="2">
        <f t="shared" si="67"/>
        <v>54.800000000000004</v>
      </c>
      <c r="L745" s="2">
        <f t="shared" si="68"/>
        <v>13.700000000000001</v>
      </c>
      <c r="N745" s="2">
        <f t="shared" si="69"/>
        <v>27.400000000000002</v>
      </c>
      <c r="O745" s="2">
        <f t="shared" si="70"/>
        <v>6.8500000000000005</v>
      </c>
    </row>
    <row r="746" spans="1:15" x14ac:dyDescent="0.25">
      <c r="A746">
        <v>710752101</v>
      </c>
      <c r="B746" t="s">
        <v>710</v>
      </c>
      <c r="C746">
        <v>7107</v>
      </c>
      <c r="D746">
        <v>301</v>
      </c>
      <c r="E746" s="2">
        <v>69</v>
      </c>
      <c r="F746" s="4">
        <v>80150</v>
      </c>
      <c r="H746" s="2">
        <f t="shared" si="71"/>
        <v>41.4</v>
      </c>
      <c r="I746" s="2">
        <f t="shared" si="66"/>
        <v>10.35</v>
      </c>
      <c r="K746" s="2">
        <f t="shared" si="67"/>
        <v>27.6</v>
      </c>
      <c r="L746" s="2">
        <f t="shared" si="68"/>
        <v>6.9</v>
      </c>
      <c r="N746" s="2">
        <f t="shared" si="69"/>
        <v>13.8</v>
      </c>
      <c r="O746" s="2">
        <f t="shared" si="70"/>
        <v>3.45</v>
      </c>
    </row>
    <row r="747" spans="1:15" x14ac:dyDescent="0.25">
      <c r="A747">
        <v>710752103</v>
      </c>
      <c r="B747" t="s">
        <v>711</v>
      </c>
      <c r="C747">
        <v>7107</v>
      </c>
      <c r="D747">
        <v>311</v>
      </c>
      <c r="E747" s="2">
        <v>465</v>
      </c>
      <c r="F747" s="4">
        <v>88230</v>
      </c>
      <c r="H747" s="2">
        <f t="shared" si="71"/>
        <v>279</v>
      </c>
      <c r="I747" s="2">
        <f t="shared" si="66"/>
        <v>69.75</v>
      </c>
      <c r="K747" s="2">
        <f t="shared" si="67"/>
        <v>186</v>
      </c>
      <c r="L747" s="2">
        <f t="shared" si="68"/>
        <v>46.5</v>
      </c>
      <c r="N747" s="2">
        <f t="shared" si="69"/>
        <v>93</v>
      </c>
      <c r="O747" s="2">
        <f t="shared" si="70"/>
        <v>23.25</v>
      </c>
    </row>
    <row r="748" spans="1:15" x14ac:dyDescent="0.25">
      <c r="A748">
        <v>710752104</v>
      </c>
      <c r="B748" t="s">
        <v>712</v>
      </c>
      <c r="C748">
        <v>7107</v>
      </c>
      <c r="D748">
        <v>301</v>
      </c>
      <c r="E748" s="2">
        <v>72</v>
      </c>
      <c r="F748" s="4">
        <v>84060</v>
      </c>
      <c r="H748" s="2">
        <f t="shared" si="71"/>
        <v>43.199999999999996</v>
      </c>
      <c r="I748" s="2">
        <f t="shared" si="66"/>
        <v>10.799999999999999</v>
      </c>
      <c r="K748" s="2">
        <f t="shared" si="67"/>
        <v>28.8</v>
      </c>
      <c r="L748" s="2">
        <f t="shared" si="68"/>
        <v>7.2</v>
      </c>
      <c r="N748" s="2">
        <f t="shared" si="69"/>
        <v>14.4</v>
      </c>
      <c r="O748" s="2">
        <f t="shared" si="70"/>
        <v>3.6</v>
      </c>
    </row>
    <row r="749" spans="1:15" x14ac:dyDescent="0.25">
      <c r="A749">
        <v>710752105</v>
      </c>
      <c r="B749" t="s">
        <v>713</v>
      </c>
      <c r="C749">
        <v>7107</v>
      </c>
      <c r="D749">
        <v>312</v>
      </c>
      <c r="E749" s="2">
        <v>217</v>
      </c>
      <c r="F749" s="4">
        <v>88342</v>
      </c>
      <c r="H749" s="2">
        <f t="shared" si="71"/>
        <v>130.19999999999999</v>
      </c>
      <c r="I749" s="2">
        <f t="shared" si="66"/>
        <v>32.549999999999997</v>
      </c>
      <c r="K749" s="2">
        <f t="shared" si="67"/>
        <v>86.800000000000011</v>
      </c>
      <c r="L749" s="2">
        <f t="shared" si="68"/>
        <v>21.700000000000003</v>
      </c>
      <c r="N749" s="2">
        <f t="shared" si="69"/>
        <v>43.400000000000006</v>
      </c>
      <c r="O749" s="2">
        <f t="shared" si="70"/>
        <v>10.850000000000001</v>
      </c>
    </row>
    <row r="750" spans="1:15" x14ac:dyDescent="0.25">
      <c r="A750">
        <v>710752106</v>
      </c>
      <c r="B750" t="s">
        <v>714</v>
      </c>
      <c r="C750">
        <v>7107</v>
      </c>
      <c r="D750">
        <v>301</v>
      </c>
      <c r="E750" s="2">
        <v>118</v>
      </c>
      <c r="F750" s="4">
        <v>82677</v>
      </c>
      <c r="H750" s="2">
        <f t="shared" si="71"/>
        <v>70.8</v>
      </c>
      <c r="I750" s="2">
        <f t="shared" si="66"/>
        <v>17.7</v>
      </c>
      <c r="K750" s="2">
        <f t="shared" si="67"/>
        <v>47.2</v>
      </c>
      <c r="L750" s="2">
        <f t="shared" si="68"/>
        <v>11.8</v>
      </c>
      <c r="N750" s="2">
        <f t="shared" si="69"/>
        <v>23.6</v>
      </c>
      <c r="O750" s="2">
        <f t="shared" si="70"/>
        <v>5.9</v>
      </c>
    </row>
    <row r="751" spans="1:15" x14ac:dyDescent="0.25">
      <c r="A751">
        <v>710752107</v>
      </c>
      <c r="B751" t="s">
        <v>715</v>
      </c>
      <c r="C751">
        <v>7107</v>
      </c>
      <c r="D751">
        <v>301</v>
      </c>
      <c r="E751" s="2">
        <v>232</v>
      </c>
      <c r="F751" s="4">
        <v>82105</v>
      </c>
      <c r="H751" s="2">
        <f t="shared" si="71"/>
        <v>139.19999999999999</v>
      </c>
      <c r="I751" s="2">
        <f t="shared" si="66"/>
        <v>34.799999999999997</v>
      </c>
      <c r="K751" s="2">
        <f t="shared" si="67"/>
        <v>92.800000000000011</v>
      </c>
      <c r="L751" s="2">
        <f t="shared" si="68"/>
        <v>23.200000000000003</v>
      </c>
      <c r="N751" s="2">
        <f t="shared" si="69"/>
        <v>46.400000000000006</v>
      </c>
      <c r="O751" s="2">
        <f t="shared" si="70"/>
        <v>11.600000000000001</v>
      </c>
    </row>
    <row r="752" spans="1:15" x14ac:dyDescent="0.25">
      <c r="A752">
        <v>710752108</v>
      </c>
      <c r="B752" t="s">
        <v>716</v>
      </c>
      <c r="C752">
        <v>7107</v>
      </c>
      <c r="D752">
        <v>301</v>
      </c>
      <c r="E752" s="2">
        <v>266</v>
      </c>
      <c r="F752" s="4">
        <v>83518</v>
      </c>
      <c r="H752" s="2">
        <f t="shared" si="71"/>
        <v>159.6</v>
      </c>
      <c r="I752" s="2">
        <f t="shared" si="66"/>
        <v>39.9</v>
      </c>
      <c r="K752" s="2">
        <f t="shared" si="67"/>
        <v>106.4</v>
      </c>
      <c r="L752" s="2">
        <f t="shared" si="68"/>
        <v>26.6</v>
      </c>
      <c r="N752" s="2">
        <f t="shared" si="69"/>
        <v>53.2</v>
      </c>
      <c r="O752" s="2">
        <f t="shared" si="70"/>
        <v>13.3</v>
      </c>
    </row>
    <row r="753" spans="1:15" x14ac:dyDescent="0.25">
      <c r="A753">
        <v>710752109</v>
      </c>
      <c r="B753" t="s">
        <v>717</v>
      </c>
      <c r="C753">
        <v>7107</v>
      </c>
      <c r="D753">
        <v>301</v>
      </c>
      <c r="E753" s="2">
        <v>96</v>
      </c>
      <c r="F753" s="4">
        <v>82747</v>
      </c>
      <c r="H753" s="2">
        <f t="shared" si="71"/>
        <v>57.599999999999994</v>
      </c>
      <c r="I753" s="2">
        <f t="shared" si="66"/>
        <v>14.399999999999999</v>
      </c>
      <c r="K753" s="2">
        <f t="shared" si="67"/>
        <v>38.400000000000006</v>
      </c>
      <c r="L753" s="2">
        <f t="shared" si="68"/>
        <v>9.6000000000000014</v>
      </c>
      <c r="N753" s="2">
        <f t="shared" si="69"/>
        <v>19.200000000000003</v>
      </c>
      <c r="O753" s="2">
        <f t="shared" si="70"/>
        <v>4.8000000000000007</v>
      </c>
    </row>
    <row r="754" spans="1:15" x14ac:dyDescent="0.25">
      <c r="A754">
        <v>710752110</v>
      </c>
      <c r="B754" t="s">
        <v>718</v>
      </c>
      <c r="C754">
        <v>7107</v>
      </c>
      <c r="D754">
        <v>311</v>
      </c>
      <c r="E754" s="2">
        <v>466</v>
      </c>
      <c r="F754" s="4">
        <v>88235</v>
      </c>
      <c r="H754" s="2">
        <f t="shared" si="71"/>
        <v>279.59999999999997</v>
      </c>
      <c r="I754" s="2">
        <f t="shared" si="66"/>
        <v>69.899999999999991</v>
      </c>
      <c r="K754" s="2">
        <f t="shared" si="67"/>
        <v>186.4</v>
      </c>
      <c r="L754" s="2">
        <f t="shared" si="68"/>
        <v>46.6</v>
      </c>
      <c r="N754" s="2">
        <f t="shared" si="69"/>
        <v>93.2</v>
      </c>
      <c r="O754" s="2">
        <f t="shared" si="70"/>
        <v>23.3</v>
      </c>
    </row>
    <row r="755" spans="1:15" x14ac:dyDescent="0.25">
      <c r="A755">
        <v>710752111</v>
      </c>
      <c r="B755" t="s">
        <v>719</v>
      </c>
      <c r="C755">
        <v>7107</v>
      </c>
      <c r="D755">
        <v>301</v>
      </c>
      <c r="E755" s="2">
        <v>109</v>
      </c>
      <c r="F755" s="4">
        <v>82746</v>
      </c>
      <c r="H755" s="2">
        <f t="shared" si="71"/>
        <v>65.399999999999991</v>
      </c>
      <c r="I755" s="2">
        <f t="shared" si="66"/>
        <v>16.349999999999998</v>
      </c>
      <c r="K755" s="2">
        <f t="shared" si="67"/>
        <v>43.6</v>
      </c>
      <c r="L755" s="2">
        <f t="shared" si="68"/>
        <v>10.9</v>
      </c>
      <c r="N755" s="2">
        <f t="shared" si="69"/>
        <v>21.8</v>
      </c>
      <c r="O755" s="2">
        <f t="shared" si="70"/>
        <v>5.45</v>
      </c>
    </row>
    <row r="756" spans="1:15" x14ac:dyDescent="0.25">
      <c r="A756">
        <v>710752112</v>
      </c>
      <c r="B756" t="s">
        <v>720</v>
      </c>
      <c r="C756">
        <v>7107</v>
      </c>
      <c r="D756">
        <v>301</v>
      </c>
      <c r="E756" s="2">
        <v>49</v>
      </c>
      <c r="F756" s="4">
        <v>82607</v>
      </c>
      <c r="H756" s="2">
        <f t="shared" si="71"/>
        <v>29.4</v>
      </c>
      <c r="I756" s="2">
        <f t="shared" si="66"/>
        <v>7.35</v>
      </c>
      <c r="K756" s="2">
        <f t="shared" si="67"/>
        <v>19.600000000000001</v>
      </c>
      <c r="L756" s="2">
        <f t="shared" si="68"/>
        <v>4.9000000000000004</v>
      </c>
      <c r="N756" s="2">
        <f t="shared" si="69"/>
        <v>9.8000000000000007</v>
      </c>
      <c r="O756" s="2">
        <f t="shared" si="70"/>
        <v>2.4500000000000002</v>
      </c>
    </row>
    <row r="757" spans="1:15" x14ac:dyDescent="0.25">
      <c r="A757">
        <v>710752113</v>
      </c>
      <c r="B757" t="s">
        <v>721</v>
      </c>
      <c r="C757">
        <v>7107</v>
      </c>
      <c r="D757">
        <v>312</v>
      </c>
      <c r="E757" s="2">
        <v>332</v>
      </c>
      <c r="F757" s="4">
        <v>88346</v>
      </c>
      <c r="H757" s="2">
        <f t="shared" si="71"/>
        <v>199.2</v>
      </c>
      <c r="I757" s="2">
        <f t="shared" si="66"/>
        <v>49.8</v>
      </c>
      <c r="K757" s="2">
        <f t="shared" si="67"/>
        <v>132.80000000000001</v>
      </c>
      <c r="L757" s="2">
        <f t="shared" si="68"/>
        <v>33.200000000000003</v>
      </c>
      <c r="N757" s="2">
        <f t="shared" si="69"/>
        <v>66.400000000000006</v>
      </c>
      <c r="O757" s="2">
        <f t="shared" si="70"/>
        <v>16.600000000000001</v>
      </c>
    </row>
    <row r="758" spans="1:15" x14ac:dyDescent="0.25">
      <c r="A758">
        <v>710752114</v>
      </c>
      <c r="B758" t="s">
        <v>722</v>
      </c>
      <c r="C758">
        <v>7107</v>
      </c>
      <c r="D758">
        <v>311</v>
      </c>
      <c r="E758" s="2">
        <v>538</v>
      </c>
      <c r="F758" s="4">
        <v>88237</v>
      </c>
      <c r="H758" s="2">
        <f t="shared" si="71"/>
        <v>322.8</v>
      </c>
      <c r="I758" s="2">
        <f t="shared" si="66"/>
        <v>80.7</v>
      </c>
      <c r="K758" s="2">
        <f t="shared" si="67"/>
        <v>215.20000000000002</v>
      </c>
      <c r="L758" s="2">
        <f t="shared" si="68"/>
        <v>53.800000000000004</v>
      </c>
      <c r="N758" s="2">
        <f t="shared" si="69"/>
        <v>107.60000000000001</v>
      </c>
      <c r="O758" s="2">
        <f t="shared" si="70"/>
        <v>26.900000000000002</v>
      </c>
    </row>
    <row r="759" spans="1:15" x14ac:dyDescent="0.25">
      <c r="A759">
        <v>710752115</v>
      </c>
      <c r="B759" t="s">
        <v>723</v>
      </c>
      <c r="C759">
        <v>7107</v>
      </c>
      <c r="D759">
        <v>311</v>
      </c>
      <c r="E759" s="2">
        <v>272</v>
      </c>
      <c r="F759" s="4">
        <v>88230</v>
      </c>
      <c r="H759" s="2">
        <f t="shared" si="71"/>
        <v>163.19999999999999</v>
      </c>
      <c r="I759" s="2">
        <f t="shared" si="66"/>
        <v>40.799999999999997</v>
      </c>
      <c r="K759" s="2">
        <f t="shared" si="67"/>
        <v>108.80000000000001</v>
      </c>
      <c r="L759" s="2">
        <f t="shared" si="68"/>
        <v>27.200000000000003</v>
      </c>
      <c r="N759" s="2">
        <f t="shared" si="69"/>
        <v>54.400000000000006</v>
      </c>
      <c r="O759" s="2">
        <f t="shared" si="70"/>
        <v>13.600000000000001</v>
      </c>
    </row>
    <row r="760" spans="1:15" x14ac:dyDescent="0.25">
      <c r="A760">
        <v>710752116</v>
      </c>
      <c r="B760" t="s">
        <v>724</v>
      </c>
      <c r="C760">
        <v>7107</v>
      </c>
      <c r="D760">
        <v>311</v>
      </c>
      <c r="E760" s="2">
        <v>543</v>
      </c>
      <c r="F760" s="4">
        <v>88239</v>
      </c>
      <c r="H760" s="2">
        <f t="shared" si="71"/>
        <v>325.8</v>
      </c>
      <c r="I760" s="2">
        <f t="shared" si="66"/>
        <v>81.45</v>
      </c>
      <c r="K760" s="2">
        <f t="shared" si="67"/>
        <v>217.20000000000002</v>
      </c>
      <c r="L760" s="2">
        <f t="shared" si="68"/>
        <v>54.300000000000004</v>
      </c>
      <c r="N760" s="2">
        <f t="shared" si="69"/>
        <v>108.60000000000001</v>
      </c>
      <c r="O760" s="2">
        <f t="shared" si="70"/>
        <v>27.150000000000002</v>
      </c>
    </row>
    <row r="761" spans="1:15" x14ac:dyDescent="0.25">
      <c r="A761">
        <v>710752117</v>
      </c>
      <c r="B761" t="s">
        <v>725</v>
      </c>
      <c r="C761">
        <v>7107</v>
      </c>
      <c r="D761">
        <v>311</v>
      </c>
      <c r="E761" s="2">
        <v>542</v>
      </c>
      <c r="F761" s="4">
        <v>88248</v>
      </c>
      <c r="H761" s="2">
        <f t="shared" si="71"/>
        <v>325.2</v>
      </c>
      <c r="I761" s="2">
        <f t="shared" si="66"/>
        <v>81.3</v>
      </c>
      <c r="K761" s="2">
        <f t="shared" si="67"/>
        <v>216.8</v>
      </c>
      <c r="L761" s="2">
        <f t="shared" si="68"/>
        <v>54.2</v>
      </c>
      <c r="N761" s="2">
        <f t="shared" si="69"/>
        <v>108.4</v>
      </c>
      <c r="O761" s="2">
        <f t="shared" si="70"/>
        <v>27.1</v>
      </c>
    </row>
    <row r="762" spans="1:15" x14ac:dyDescent="0.25">
      <c r="A762">
        <v>710752118</v>
      </c>
      <c r="B762" t="s">
        <v>726</v>
      </c>
      <c r="C762">
        <v>7107</v>
      </c>
      <c r="D762">
        <v>311</v>
      </c>
      <c r="E762" s="2">
        <v>705</v>
      </c>
      <c r="F762" s="4">
        <v>88261</v>
      </c>
      <c r="H762" s="2">
        <f t="shared" si="71"/>
        <v>423</v>
      </c>
      <c r="I762" s="2">
        <f t="shared" si="66"/>
        <v>105.75</v>
      </c>
      <c r="K762" s="2">
        <f t="shared" si="67"/>
        <v>282</v>
      </c>
      <c r="L762" s="2">
        <f t="shared" si="68"/>
        <v>70.5</v>
      </c>
      <c r="N762" s="2">
        <f t="shared" si="69"/>
        <v>141</v>
      </c>
      <c r="O762" s="2">
        <f t="shared" si="70"/>
        <v>35.25</v>
      </c>
    </row>
    <row r="763" spans="1:15" x14ac:dyDescent="0.25">
      <c r="A763">
        <v>710752119</v>
      </c>
      <c r="B763" t="s">
        <v>727</v>
      </c>
      <c r="C763">
        <v>7107</v>
      </c>
      <c r="D763">
        <v>311</v>
      </c>
      <c r="E763" s="2">
        <v>297</v>
      </c>
      <c r="F763" s="4">
        <v>88262</v>
      </c>
      <c r="H763" s="2">
        <f t="shared" si="71"/>
        <v>178.2</v>
      </c>
      <c r="I763" s="2">
        <f t="shared" si="66"/>
        <v>44.55</v>
      </c>
      <c r="K763" s="2">
        <f t="shared" si="67"/>
        <v>118.80000000000001</v>
      </c>
      <c r="L763" s="2">
        <f t="shared" si="68"/>
        <v>29.700000000000003</v>
      </c>
      <c r="N763" s="2">
        <f t="shared" si="69"/>
        <v>59.400000000000006</v>
      </c>
      <c r="O763" s="2">
        <f t="shared" si="70"/>
        <v>14.850000000000001</v>
      </c>
    </row>
    <row r="764" spans="1:15" x14ac:dyDescent="0.25">
      <c r="A764">
        <v>710752120</v>
      </c>
      <c r="B764" t="s">
        <v>728</v>
      </c>
      <c r="C764">
        <v>7107</v>
      </c>
      <c r="D764">
        <v>311</v>
      </c>
      <c r="E764" s="2">
        <v>701</v>
      </c>
      <c r="F764" s="4">
        <v>88267</v>
      </c>
      <c r="H764" s="2">
        <f t="shared" si="71"/>
        <v>420.59999999999997</v>
      </c>
      <c r="I764" s="2">
        <f t="shared" si="66"/>
        <v>105.14999999999999</v>
      </c>
      <c r="K764" s="2">
        <f t="shared" si="67"/>
        <v>280.40000000000003</v>
      </c>
      <c r="L764" s="2">
        <f t="shared" si="68"/>
        <v>70.100000000000009</v>
      </c>
      <c r="N764" s="2">
        <f t="shared" si="69"/>
        <v>140.20000000000002</v>
      </c>
      <c r="O764" s="2">
        <f t="shared" si="70"/>
        <v>35.050000000000004</v>
      </c>
    </row>
    <row r="765" spans="1:15" x14ac:dyDescent="0.25">
      <c r="A765">
        <v>710752121</v>
      </c>
      <c r="B765" t="s">
        <v>729</v>
      </c>
      <c r="C765">
        <v>7107</v>
      </c>
      <c r="D765">
        <v>311</v>
      </c>
      <c r="E765" s="2">
        <v>193</v>
      </c>
      <c r="F765" s="4">
        <v>88280</v>
      </c>
      <c r="H765" s="2">
        <f t="shared" si="71"/>
        <v>115.8</v>
      </c>
      <c r="I765" s="2">
        <f t="shared" si="66"/>
        <v>28.95</v>
      </c>
      <c r="K765" s="2">
        <f t="shared" si="67"/>
        <v>77.2</v>
      </c>
      <c r="L765" s="2">
        <f t="shared" si="68"/>
        <v>19.3</v>
      </c>
      <c r="N765" s="2">
        <f t="shared" si="69"/>
        <v>38.6</v>
      </c>
      <c r="O765" s="2">
        <f t="shared" si="70"/>
        <v>9.65</v>
      </c>
    </row>
    <row r="766" spans="1:15" x14ac:dyDescent="0.25">
      <c r="A766">
        <v>710752122</v>
      </c>
      <c r="B766" t="s">
        <v>730</v>
      </c>
      <c r="C766">
        <v>7107</v>
      </c>
      <c r="D766">
        <v>301</v>
      </c>
      <c r="E766" s="2">
        <v>40</v>
      </c>
      <c r="F766" s="4">
        <v>82533</v>
      </c>
      <c r="H766" s="2">
        <f t="shared" si="71"/>
        <v>24</v>
      </c>
      <c r="I766" s="2">
        <f t="shared" si="66"/>
        <v>6</v>
      </c>
      <c r="K766" s="2">
        <f t="shared" si="67"/>
        <v>16</v>
      </c>
      <c r="L766" s="2">
        <f t="shared" si="68"/>
        <v>4</v>
      </c>
      <c r="N766" s="2">
        <f t="shared" si="69"/>
        <v>8</v>
      </c>
      <c r="O766" s="2">
        <f t="shared" si="70"/>
        <v>2</v>
      </c>
    </row>
    <row r="767" spans="1:15" x14ac:dyDescent="0.25">
      <c r="A767">
        <v>710752123</v>
      </c>
      <c r="B767" t="s">
        <v>731</v>
      </c>
      <c r="C767">
        <v>7107</v>
      </c>
      <c r="D767">
        <v>301</v>
      </c>
      <c r="E767" s="2">
        <v>604</v>
      </c>
      <c r="F767" s="4">
        <v>84999</v>
      </c>
      <c r="H767" s="2">
        <f t="shared" si="71"/>
        <v>362.4</v>
      </c>
      <c r="I767" s="2">
        <f t="shared" si="66"/>
        <v>90.6</v>
      </c>
      <c r="K767" s="2">
        <f t="shared" si="67"/>
        <v>241.60000000000002</v>
      </c>
      <c r="L767" s="2">
        <f t="shared" si="68"/>
        <v>60.400000000000006</v>
      </c>
      <c r="N767" s="2">
        <f t="shared" si="69"/>
        <v>120.80000000000001</v>
      </c>
      <c r="O767" s="2">
        <f t="shared" si="70"/>
        <v>30.200000000000003</v>
      </c>
    </row>
    <row r="768" spans="1:15" x14ac:dyDescent="0.25">
      <c r="A768">
        <v>710752124</v>
      </c>
      <c r="B768" t="s">
        <v>732</v>
      </c>
      <c r="C768">
        <v>7107</v>
      </c>
      <c r="D768">
        <v>301</v>
      </c>
      <c r="E768" s="2">
        <v>125</v>
      </c>
      <c r="F768" s="4">
        <v>82175</v>
      </c>
      <c r="H768" s="2">
        <f t="shared" si="71"/>
        <v>75</v>
      </c>
      <c r="I768" s="2">
        <f t="shared" si="66"/>
        <v>18.75</v>
      </c>
      <c r="K768" s="2">
        <f t="shared" si="67"/>
        <v>50</v>
      </c>
      <c r="L768" s="2">
        <f t="shared" si="68"/>
        <v>12.5</v>
      </c>
      <c r="N768" s="2">
        <f t="shared" si="69"/>
        <v>25</v>
      </c>
      <c r="O768" s="2">
        <f t="shared" si="70"/>
        <v>6.25</v>
      </c>
    </row>
    <row r="769" spans="1:15" x14ac:dyDescent="0.25">
      <c r="A769">
        <v>710752125</v>
      </c>
      <c r="B769" t="s">
        <v>733</v>
      </c>
      <c r="C769">
        <v>7107</v>
      </c>
      <c r="D769">
        <v>301</v>
      </c>
      <c r="E769" s="2">
        <v>124</v>
      </c>
      <c r="F769" s="4">
        <v>83992</v>
      </c>
      <c r="H769" s="2">
        <f t="shared" si="71"/>
        <v>74.399999999999991</v>
      </c>
      <c r="I769" s="2">
        <f t="shared" si="66"/>
        <v>18.599999999999998</v>
      </c>
      <c r="K769" s="2">
        <f t="shared" si="67"/>
        <v>49.6</v>
      </c>
      <c r="L769" s="2">
        <f t="shared" si="68"/>
        <v>12.4</v>
      </c>
      <c r="N769" s="2">
        <f t="shared" si="69"/>
        <v>24.8</v>
      </c>
      <c r="O769" s="2">
        <f t="shared" si="70"/>
        <v>6.2</v>
      </c>
    </row>
    <row r="770" spans="1:15" x14ac:dyDescent="0.25">
      <c r="A770">
        <v>710752126</v>
      </c>
      <c r="B770" t="s">
        <v>734</v>
      </c>
      <c r="C770">
        <v>7107</v>
      </c>
      <c r="D770">
        <v>301</v>
      </c>
      <c r="E770" s="2">
        <v>113</v>
      </c>
      <c r="F770" s="4">
        <v>83825</v>
      </c>
      <c r="H770" s="2">
        <f t="shared" si="71"/>
        <v>67.8</v>
      </c>
      <c r="I770" s="2">
        <f t="shared" si="66"/>
        <v>16.95</v>
      </c>
      <c r="K770" s="2">
        <f t="shared" si="67"/>
        <v>45.2</v>
      </c>
      <c r="L770" s="2">
        <f t="shared" si="68"/>
        <v>11.3</v>
      </c>
      <c r="N770" s="2">
        <f t="shared" si="69"/>
        <v>22.6</v>
      </c>
      <c r="O770" s="2">
        <f t="shared" si="70"/>
        <v>5.65</v>
      </c>
    </row>
    <row r="771" spans="1:15" x14ac:dyDescent="0.25">
      <c r="A771">
        <v>710752127</v>
      </c>
      <c r="B771" t="s">
        <v>735</v>
      </c>
      <c r="C771">
        <v>7107</v>
      </c>
      <c r="D771">
        <v>301</v>
      </c>
      <c r="E771" s="2">
        <v>117</v>
      </c>
      <c r="F771" s="4">
        <v>82300</v>
      </c>
      <c r="H771" s="2">
        <f t="shared" si="71"/>
        <v>70.2</v>
      </c>
      <c r="I771" s="2">
        <f t="shared" si="66"/>
        <v>17.55</v>
      </c>
      <c r="K771" s="2">
        <f t="shared" si="67"/>
        <v>46.800000000000004</v>
      </c>
      <c r="L771" s="2">
        <f t="shared" si="68"/>
        <v>11.700000000000001</v>
      </c>
      <c r="N771" s="2">
        <f t="shared" si="69"/>
        <v>23.400000000000002</v>
      </c>
      <c r="O771" s="2">
        <f t="shared" si="70"/>
        <v>5.8500000000000005</v>
      </c>
    </row>
    <row r="772" spans="1:15" x14ac:dyDescent="0.25">
      <c r="A772">
        <v>710752128</v>
      </c>
      <c r="B772" t="s">
        <v>736</v>
      </c>
      <c r="C772">
        <v>7107</v>
      </c>
      <c r="D772">
        <v>301</v>
      </c>
      <c r="E772" s="2">
        <v>144</v>
      </c>
      <c r="F772" s="4">
        <v>82495</v>
      </c>
      <c r="H772" s="2">
        <f t="shared" si="71"/>
        <v>86.399999999999991</v>
      </c>
      <c r="I772" s="2">
        <f t="shared" si="66"/>
        <v>21.599999999999998</v>
      </c>
      <c r="K772" s="2">
        <f t="shared" si="67"/>
        <v>57.6</v>
      </c>
      <c r="L772" s="2">
        <f t="shared" si="68"/>
        <v>14.4</v>
      </c>
      <c r="N772" s="2">
        <f t="shared" si="69"/>
        <v>28.8</v>
      </c>
      <c r="O772" s="2">
        <f t="shared" si="70"/>
        <v>7.2</v>
      </c>
    </row>
    <row r="773" spans="1:15" x14ac:dyDescent="0.25">
      <c r="A773">
        <v>710752129</v>
      </c>
      <c r="B773" t="s">
        <v>737</v>
      </c>
      <c r="C773">
        <v>7107</v>
      </c>
      <c r="D773">
        <v>301</v>
      </c>
      <c r="E773" s="2">
        <v>29</v>
      </c>
      <c r="F773" s="4">
        <v>82480</v>
      </c>
      <c r="H773" s="2">
        <f t="shared" si="71"/>
        <v>17.399999999999999</v>
      </c>
      <c r="I773" s="2">
        <f t="shared" ref="I773:I836" si="72">H773*0.25</f>
        <v>4.3499999999999996</v>
      </c>
      <c r="K773" s="2">
        <f t="shared" ref="K773:K836" si="73">E773*0.4</f>
        <v>11.600000000000001</v>
      </c>
      <c r="L773" s="2">
        <f t="shared" ref="L773:L836" si="74">K773*0.25</f>
        <v>2.9000000000000004</v>
      </c>
      <c r="N773" s="2">
        <f t="shared" ref="N773:N836" si="75">E773*0.2</f>
        <v>5.8000000000000007</v>
      </c>
      <c r="O773" s="2">
        <f t="shared" ref="O773:O836" si="76">N773*0.25</f>
        <v>1.4500000000000002</v>
      </c>
    </row>
    <row r="774" spans="1:15" x14ac:dyDescent="0.25">
      <c r="A774">
        <v>710752131</v>
      </c>
      <c r="B774" t="s">
        <v>738</v>
      </c>
      <c r="C774">
        <v>7107</v>
      </c>
      <c r="D774">
        <v>301</v>
      </c>
      <c r="E774" s="2">
        <v>66</v>
      </c>
      <c r="F774" s="4">
        <v>83890</v>
      </c>
      <c r="H774" s="2">
        <f t="shared" ref="H774:H837" si="77">E774*0.6</f>
        <v>39.6</v>
      </c>
      <c r="I774" s="2">
        <f t="shared" si="72"/>
        <v>9.9</v>
      </c>
      <c r="K774" s="2">
        <f t="shared" si="73"/>
        <v>26.400000000000002</v>
      </c>
      <c r="L774" s="2">
        <f t="shared" si="74"/>
        <v>6.6000000000000005</v>
      </c>
      <c r="N774" s="2">
        <f t="shared" si="75"/>
        <v>13.200000000000001</v>
      </c>
      <c r="O774" s="2">
        <f t="shared" si="76"/>
        <v>3.3000000000000003</v>
      </c>
    </row>
    <row r="775" spans="1:15" x14ac:dyDescent="0.25">
      <c r="A775">
        <v>710752132</v>
      </c>
      <c r="B775" t="s">
        <v>739</v>
      </c>
      <c r="C775">
        <v>7107</v>
      </c>
      <c r="D775">
        <v>301</v>
      </c>
      <c r="E775" s="2">
        <v>67</v>
      </c>
      <c r="F775" s="4">
        <v>83912</v>
      </c>
      <c r="H775" s="2">
        <f t="shared" si="77"/>
        <v>40.199999999999996</v>
      </c>
      <c r="I775" s="2">
        <f t="shared" si="72"/>
        <v>10.049999999999999</v>
      </c>
      <c r="K775" s="2">
        <f t="shared" si="73"/>
        <v>26.8</v>
      </c>
      <c r="L775" s="2">
        <f t="shared" si="74"/>
        <v>6.7</v>
      </c>
      <c r="N775" s="2">
        <f t="shared" si="75"/>
        <v>13.4</v>
      </c>
      <c r="O775" s="2">
        <f t="shared" si="76"/>
        <v>3.35</v>
      </c>
    </row>
    <row r="776" spans="1:15" x14ac:dyDescent="0.25">
      <c r="A776">
        <v>710752134</v>
      </c>
      <c r="B776" t="s">
        <v>740</v>
      </c>
      <c r="C776">
        <v>7107</v>
      </c>
      <c r="D776">
        <v>301</v>
      </c>
      <c r="E776" s="2">
        <v>75</v>
      </c>
      <c r="F776" s="4">
        <v>83896</v>
      </c>
      <c r="H776" s="2">
        <f t="shared" si="77"/>
        <v>45</v>
      </c>
      <c r="I776" s="2">
        <f t="shared" si="72"/>
        <v>11.25</v>
      </c>
      <c r="K776" s="2">
        <f t="shared" si="73"/>
        <v>30</v>
      </c>
      <c r="L776" s="2">
        <f t="shared" si="74"/>
        <v>7.5</v>
      </c>
      <c r="N776" s="2">
        <f t="shared" si="75"/>
        <v>15</v>
      </c>
      <c r="O776" s="2">
        <f t="shared" si="76"/>
        <v>3.75</v>
      </c>
    </row>
    <row r="777" spans="1:15" x14ac:dyDescent="0.25">
      <c r="A777">
        <v>710752135</v>
      </c>
      <c r="B777" t="s">
        <v>741</v>
      </c>
      <c r="C777">
        <v>7107</v>
      </c>
      <c r="D777">
        <v>301</v>
      </c>
      <c r="E777" s="2">
        <v>77</v>
      </c>
      <c r="F777" s="4">
        <v>82106</v>
      </c>
      <c r="H777" s="2">
        <f t="shared" si="77"/>
        <v>46.199999999999996</v>
      </c>
      <c r="I777" s="2">
        <f t="shared" si="72"/>
        <v>11.549999999999999</v>
      </c>
      <c r="K777" s="2">
        <f t="shared" si="73"/>
        <v>30.8</v>
      </c>
      <c r="L777" s="2">
        <f t="shared" si="74"/>
        <v>7.7</v>
      </c>
      <c r="N777" s="2">
        <f t="shared" si="75"/>
        <v>15.4</v>
      </c>
      <c r="O777" s="2">
        <f t="shared" si="76"/>
        <v>3.85</v>
      </c>
    </row>
    <row r="778" spans="1:15" x14ac:dyDescent="0.25">
      <c r="A778">
        <v>710752136</v>
      </c>
      <c r="B778" t="s">
        <v>742</v>
      </c>
      <c r="C778">
        <v>7107</v>
      </c>
      <c r="D778">
        <v>301</v>
      </c>
      <c r="E778" s="2">
        <v>116</v>
      </c>
      <c r="F778" s="4">
        <v>83894</v>
      </c>
      <c r="H778" s="2">
        <f t="shared" si="77"/>
        <v>69.599999999999994</v>
      </c>
      <c r="I778" s="2">
        <f t="shared" si="72"/>
        <v>17.399999999999999</v>
      </c>
      <c r="K778" s="2">
        <f t="shared" si="73"/>
        <v>46.400000000000006</v>
      </c>
      <c r="L778" s="2">
        <f t="shared" si="74"/>
        <v>11.600000000000001</v>
      </c>
      <c r="N778" s="2">
        <f t="shared" si="75"/>
        <v>23.200000000000003</v>
      </c>
      <c r="O778" s="2">
        <f t="shared" si="76"/>
        <v>5.8000000000000007</v>
      </c>
    </row>
    <row r="779" spans="1:15" x14ac:dyDescent="0.25">
      <c r="A779">
        <v>710752137</v>
      </c>
      <c r="B779" t="s">
        <v>743</v>
      </c>
      <c r="C779">
        <v>7107</v>
      </c>
      <c r="D779">
        <v>301</v>
      </c>
      <c r="E779" s="2">
        <v>142</v>
      </c>
      <c r="F779" s="4">
        <v>82013</v>
      </c>
      <c r="H779" s="2">
        <f t="shared" si="77"/>
        <v>85.2</v>
      </c>
      <c r="I779" s="2">
        <f t="shared" si="72"/>
        <v>21.3</v>
      </c>
      <c r="K779" s="2">
        <f t="shared" si="73"/>
        <v>56.800000000000004</v>
      </c>
      <c r="L779" s="2">
        <f t="shared" si="74"/>
        <v>14.200000000000001</v>
      </c>
      <c r="N779" s="2">
        <f t="shared" si="75"/>
        <v>28.400000000000002</v>
      </c>
      <c r="O779" s="2">
        <f t="shared" si="76"/>
        <v>7.1000000000000005</v>
      </c>
    </row>
    <row r="780" spans="1:15" x14ac:dyDescent="0.25">
      <c r="A780">
        <v>710752138</v>
      </c>
      <c r="B780" t="s">
        <v>744</v>
      </c>
      <c r="C780">
        <v>7107</v>
      </c>
      <c r="D780">
        <v>302</v>
      </c>
      <c r="E780" s="2">
        <v>69</v>
      </c>
      <c r="F780" s="4">
        <v>86677</v>
      </c>
      <c r="H780" s="2">
        <f t="shared" si="77"/>
        <v>41.4</v>
      </c>
      <c r="I780" s="2">
        <f t="shared" si="72"/>
        <v>10.35</v>
      </c>
      <c r="K780" s="2">
        <f t="shared" si="73"/>
        <v>27.6</v>
      </c>
      <c r="L780" s="2">
        <f t="shared" si="74"/>
        <v>6.9</v>
      </c>
      <c r="N780" s="2">
        <f t="shared" si="75"/>
        <v>13.8</v>
      </c>
      <c r="O780" s="2">
        <f t="shared" si="76"/>
        <v>3.45</v>
      </c>
    </row>
    <row r="781" spans="1:15" x14ac:dyDescent="0.25">
      <c r="A781">
        <v>710752139</v>
      </c>
      <c r="B781" t="s">
        <v>745</v>
      </c>
      <c r="C781">
        <v>7107</v>
      </c>
      <c r="D781">
        <v>301</v>
      </c>
      <c r="E781" s="2">
        <v>48</v>
      </c>
      <c r="F781" s="4" t="s">
        <v>168</v>
      </c>
      <c r="H781" s="2">
        <f t="shared" si="77"/>
        <v>28.799999999999997</v>
      </c>
      <c r="I781" s="2">
        <f t="shared" si="72"/>
        <v>7.1999999999999993</v>
      </c>
      <c r="K781" s="2">
        <f t="shared" si="73"/>
        <v>19.200000000000003</v>
      </c>
      <c r="L781" s="2">
        <f t="shared" si="74"/>
        <v>4.8000000000000007</v>
      </c>
      <c r="N781" s="2">
        <f t="shared" si="75"/>
        <v>9.6000000000000014</v>
      </c>
      <c r="O781" s="2">
        <f t="shared" si="76"/>
        <v>2.4000000000000004</v>
      </c>
    </row>
    <row r="782" spans="1:15" x14ac:dyDescent="0.25">
      <c r="A782">
        <v>710752140</v>
      </c>
      <c r="B782" t="s">
        <v>746</v>
      </c>
      <c r="C782">
        <v>7107</v>
      </c>
      <c r="D782">
        <v>312</v>
      </c>
      <c r="E782" s="2">
        <v>332</v>
      </c>
      <c r="F782" s="4">
        <v>88346</v>
      </c>
      <c r="H782" s="2">
        <f t="shared" si="77"/>
        <v>199.2</v>
      </c>
      <c r="I782" s="2">
        <f t="shared" si="72"/>
        <v>49.8</v>
      </c>
      <c r="K782" s="2">
        <f t="shared" si="73"/>
        <v>132.80000000000001</v>
      </c>
      <c r="L782" s="2">
        <f t="shared" si="74"/>
        <v>33.200000000000003</v>
      </c>
      <c r="N782" s="2">
        <f t="shared" si="75"/>
        <v>66.400000000000006</v>
      </c>
      <c r="O782" s="2">
        <f t="shared" si="76"/>
        <v>16.600000000000001</v>
      </c>
    </row>
    <row r="783" spans="1:15" x14ac:dyDescent="0.25">
      <c r="A783">
        <v>710752141</v>
      </c>
      <c r="B783" t="s">
        <v>747</v>
      </c>
      <c r="C783">
        <v>7107</v>
      </c>
      <c r="D783">
        <v>312</v>
      </c>
      <c r="E783" s="2">
        <v>332</v>
      </c>
      <c r="F783" s="4">
        <v>88346</v>
      </c>
      <c r="H783" s="2">
        <f t="shared" si="77"/>
        <v>199.2</v>
      </c>
      <c r="I783" s="2">
        <f t="shared" si="72"/>
        <v>49.8</v>
      </c>
      <c r="K783" s="2">
        <f t="shared" si="73"/>
        <v>132.80000000000001</v>
      </c>
      <c r="L783" s="2">
        <f t="shared" si="74"/>
        <v>33.200000000000003</v>
      </c>
      <c r="N783" s="2">
        <f t="shared" si="75"/>
        <v>66.400000000000006</v>
      </c>
      <c r="O783" s="2">
        <f t="shared" si="76"/>
        <v>16.600000000000001</v>
      </c>
    </row>
    <row r="784" spans="1:15" x14ac:dyDescent="0.25">
      <c r="A784">
        <v>710752142</v>
      </c>
      <c r="B784" t="s">
        <v>748</v>
      </c>
      <c r="C784">
        <v>7107</v>
      </c>
      <c r="D784">
        <v>312</v>
      </c>
      <c r="E784" s="2">
        <v>223</v>
      </c>
      <c r="F784" s="4">
        <v>88305</v>
      </c>
      <c r="H784" s="2">
        <f t="shared" si="77"/>
        <v>133.79999999999998</v>
      </c>
      <c r="I784" s="2">
        <f t="shared" si="72"/>
        <v>33.449999999999996</v>
      </c>
      <c r="K784" s="2">
        <f t="shared" si="73"/>
        <v>89.2</v>
      </c>
      <c r="L784" s="2">
        <f t="shared" si="74"/>
        <v>22.3</v>
      </c>
      <c r="N784" s="2">
        <f t="shared" si="75"/>
        <v>44.6</v>
      </c>
      <c r="O784" s="2">
        <f t="shared" si="76"/>
        <v>11.15</v>
      </c>
    </row>
    <row r="785" spans="1:15" x14ac:dyDescent="0.25">
      <c r="A785">
        <v>710752143</v>
      </c>
      <c r="B785" t="s">
        <v>749</v>
      </c>
      <c r="C785">
        <v>7107</v>
      </c>
      <c r="D785">
        <v>312</v>
      </c>
      <c r="E785" s="2">
        <v>122</v>
      </c>
      <c r="F785" s="4">
        <v>88313</v>
      </c>
      <c r="H785" s="2">
        <f t="shared" si="77"/>
        <v>73.2</v>
      </c>
      <c r="I785" s="2">
        <f t="shared" si="72"/>
        <v>18.3</v>
      </c>
      <c r="K785" s="2">
        <f t="shared" si="73"/>
        <v>48.800000000000004</v>
      </c>
      <c r="L785" s="2">
        <f t="shared" si="74"/>
        <v>12.200000000000001</v>
      </c>
      <c r="N785" s="2">
        <f t="shared" si="75"/>
        <v>24.400000000000002</v>
      </c>
      <c r="O785" s="2">
        <f t="shared" si="76"/>
        <v>6.1000000000000005</v>
      </c>
    </row>
    <row r="786" spans="1:15" x14ac:dyDescent="0.25">
      <c r="A786">
        <v>710752144</v>
      </c>
      <c r="B786" t="s">
        <v>750</v>
      </c>
      <c r="C786">
        <v>7107</v>
      </c>
      <c r="D786">
        <v>312</v>
      </c>
      <c r="E786" s="2">
        <v>122</v>
      </c>
      <c r="F786" s="4">
        <v>88313</v>
      </c>
      <c r="H786" s="2">
        <f t="shared" si="77"/>
        <v>73.2</v>
      </c>
      <c r="I786" s="2">
        <f t="shared" si="72"/>
        <v>18.3</v>
      </c>
      <c r="K786" s="2">
        <f t="shared" si="73"/>
        <v>48.800000000000004</v>
      </c>
      <c r="L786" s="2">
        <f t="shared" si="74"/>
        <v>12.200000000000001</v>
      </c>
      <c r="N786" s="2">
        <f t="shared" si="75"/>
        <v>24.400000000000002</v>
      </c>
      <c r="O786" s="2">
        <f t="shared" si="76"/>
        <v>6.1000000000000005</v>
      </c>
    </row>
    <row r="787" spans="1:15" x14ac:dyDescent="0.25">
      <c r="A787">
        <v>710752145</v>
      </c>
      <c r="B787" t="s">
        <v>751</v>
      </c>
      <c r="C787">
        <v>7107</v>
      </c>
      <c r="D787">
        <v>312</v>
      </c>
      <c r="E787" s="2">
        <v>122</v>
      </c>
      <c r="F787" s="4">
        <v>88313</v>
      </c>
      <c r="H787" s="2">
        <f t="shared" si="77"/>
        <v>73.2</v>
      </c>
      <c r="I787" s="2">
        <f t="shared" si="72"/>
        <v>18.3</v>
      </c>
      <c r="K787" s="2">
        <f t="shared" si="73"/>
        <v>48.800000000000004</v>
      </c>
      <c r="L787" s="2">
        <f t="shared" si="74"/>
        <v>12.200000000000001</v>
      </c>
      <c r="N787" s="2">
        <f t="shared" si="75"/>
        <v>24.400000000000002</v>
      </c>
      <c r="O787" s="2">
        <f t="shared" si="76"/>
        <v>6.1000000000000005</v>
      </c>
    </row>
    <row r="788" spans="1:15" x14ac:dyDescent="0.25">
      <c r="A788">
        <v>710752146</v>
      </c>
      <c r="B788" t="s">
        <v>752</v>
      </c>
      <c r="C788">
        <v>7107</v>
      </c>
      <c r="D788">
        <v>312</v>
      </c>
      <c r="E788" s="2">
        <v>332</v>
      </c>
      <c r="F788" s="4">
        <v>88346</v>
      </c>
      <c r="H788" s="2">
        <f t="shared" si="77"/>
        <v>199.2</v>
      </c>
      <c r="I788" s="2">
        <f t="shared" si="72"/>
        <v>49.8</v>
      </c>
      <c r="K788" s="2">
        <f t="shared" si="73"/>
        <v>132.80000000000001</v>
      </c>
      <c r="L788" s="2">
        <f t="shared" si="74"/>
        <v>33.200000000000003</v>
      </c>
      <c r="N788" s="2">
        <f t="shared" si="75"/>
        <v>66.400000000000006</v>
      </c>
      <c r="O788" s="2">
        <f t="shared" si="76"/>
        <v>16.600000000000001</v>
      </c>
    </row>
    <row r="789" spans="1:15" x14ac:dyDescent="0.25">
      <c r="A789">
        <v>710752147</v>
      </c>
      <c r="B789" t="s">
        <v>753</v>
      </c>
      <c r="C789">
        <v>7107</v>
      </c>
      <c r="D789">
        <v>302</v>
      </c>
      <c r="E789" s="2">
        <v>171</v>
      </c>
      <c r="F789" s="4">
        <v>86022</v>
      </c>
      <c r="H789" s="2">
        <f t="shared" si="77"/>
        <v>102.6</v>
      </c>
      <c r="I789" s="2">
        <f t="shared" si="72"/>
        <v>25.65</v>
      </c>
      <c r="K789" s="2">
        <f t="shared" si="73"/>
        <v>68.400000000000006</v>
      </c>
      <c r="L789" s="2">
        <f t="shared" si="74"/>
        <v>17.100000000000001</v>
      </c>
      <c r="N789" s="2">
        <f t="shared" si="75"/>
        <v>34.200000000000003</v>
      </c>
      <c r="O789" s="2">
        <f t="shared" si="76"/>
        <v>8.5500000000000007</v>
      </c>
    </row>
    <row r="790" spans="1:15" x14ac:dyDescent="0.25">
      <c r="A790">
        <v>710752148</v>
      </c>
      <c r="B790" t="s">
        <v>754</v>
      </c>
      <c r="C790">
        <v>7107</v>
      </c>
      <c r="D790">
        <v>302</v>
      </c>
      <c r="E790" s="2">
        <v>108</v>
      </c>
      <c r="F790" s="4">
        <v>86235</v>
      </c>
      <c r="H790" s="2">
        <f t="shared" si="77"/>
        <v>64.8</v>
      </c>
      <c r="I790" s="2">
        <f t="shared" si="72"/>
        <v>16.2</v>
      </c>
      <c r="K790" s="2">
        <f t="shared" si="73"/>
        <v>43.2</v>
      </c>
      <c r="L790" s="2">
        <f t="shared" si="74"/>
        <v>10.8</v>
      </c>
      <c r="N790" s="2">
        <f t="shared" si="75"/>
        <v>21.6</v>
      </c>
      <c r="O790" s="2">
        <f t="shared" si="76"/>
        <v>5.4</v>
      </c>
    </row>
    <row r="791" spans="1:15" x14ac:dyDescent="0.25">
      <c r="A791">
        <v>710752150</v>
      </c>
      <c r="B791" t="s">
        <v>755</v>
      </c>
      <c r="C791">
        <v>7107</v>
      </c>
      <c r="D791">
        <v>301</v>
      </c>
      <c r="E791" s="2">
        <v>66</v>
      </c>
      <c r="F791" s="4">
        <v>83890</v>
      </c>
      <c r="H791" s="2">
        <f t="shared" si="77"/>
        <v>39.6</v>
      </c>
      <c r="I791" s="2">
        <f t="shared" si="72"/>
        <v>9.9</v>
      </c>
      <c r="K791" s="2">
        <f t="shared" si="73"/>
        <v>26.400000000000002</v>
      </c>
      <c r="L791" s="2">
        <f t="shared" si="74"/>
        <v>6.6000000000000005</v>
      </c>
      <c r="N791" s="2">
        <f t="shared" si="75"/>
        <v>13.200000000000001</v>
      </c>
      <c r="O791" s="2">
        <f t="shared" si="76"/>
        <v>3.3000000000000003</v>
      </c>
    </row>
    <row r="792" spans="1:15" x14ac:dyDescent="0.25">
      <c r="A792">
        <v>710752151</v>
      </c>
      <c r="B792" t="s">
        <v>756</v>
      </c>
      <c r="C792">
        <v>7107</v>
      </c>
      <c r="D792">
        <v>301</v>
      </c>
      <c r="E792" s="2">
        <v>67</v>
      </c>
      <c r="F792" s="4">
        <v>83912</v>
      </c>
      <c r="H792" s="2">
        <f t="shared" si="77"/>
        <v>40.199999999999996</v>
      </c>
      <c r="I792" s="2">
        <f t="shared" si="72"/>
        <v>10.049999999999999</v>
      </c>
      <c r="K792" s="2">
        <f t="shared" si="73"/>
        <v>26.8</v>
      </c>
      <c r="L792" s="2">
        <f t="shared" si="74"/>
        <v>6.7</v>
      </c>
      <c r="N792" s="2">
        <f t="shared" si="75"/>
        <v>13.4</v>
      </c>
      <c r="O792" s="2">
        <f t="shared" si="76"/>
        <v>3.35</v>
      </c>
    </row>
    <row r="793" spans="1:15" x14ac:dyDescent="0.25">
      <c r="A793">
        <v>710752152</v>
      </c>
      <c r="B793" t="s">
        <v>757</v>
      </c>
      <c r="C793">
        <v>7107</v>
      </c>
      <c r="D793">
        <v>301</v>
      </c>
      <c r="E793" s="2">
        <v>373</v>
      </c>
      <c r="F793" s="4">
        <v>83898</v>
      </c>
      <c r="H793" s="2">
        <f t="shared" si="77"/>
        <v>223.79999999999998</v>
      </c>
      <c r="I793" s="2">
        <f t="shared" si="72"/>
        <v>55.949999999999996</v>
      </c>
      <c r="K793" s="2">
        <f t="shared" si="73"/>
        <v>149.20000000000002</v>
      </c>
      <c r="L793" s="2">
        <f t="shared" si="74"/>
        <v>37.300000000000004</v>
      </c>
      <c r="N793" s="2">
        <f t="shared" si="75"/>
        <v>74.600000000000009</v>
      </c>
      <c r="O793" s="2">
        <f t="shared" si="76"/>
        <v>18.650000000000002</v>
      </c>
    </row>
    <row r="794" spans="1:15" x14ac:dyDescent="0.25">
      <c r="A794">
        <v>710752153</v>
      </c>
      <c r="B794" t="s">
        <v>758</v>
      </c>
      <c r="C794">
        <v>7107</v>
      </c>
      <c r="D794">
        <v>301</v>
      </c>
      <c r="E794" s="2">
        <v>373</v>
      </c>
      <c r="F794" s="4">
        <v>83898</v>
      </c>
      <c r="H794" s="2">
        <f t="shared" si="77"/>
        <v>223.79999999999998</v>
      </c>
      <c r="I794" s="2">
        <f t="shared" si="72"/>
        <v>55.949999999999996</v>
      </c>
      <c r="K794" s="2">
        <f t="shared" si="73"/>
        <v>149.20000000000002</v>
      </c>
      <c r="L794" s="2">
        <f t="shared" si="74"/>
        <v>37.300000000000004</v>
      </c>
      <c r="N794" s="2">
        <f t="shared" si="75"/>
        <v>74.600000000000009</v>
      </c>
      <c r="O794" s="2">
        <f t="shared" si="76"/>
        <v>18.650000000000002</v>
      </c>
    </row>
    <row r="795" spans="1:15" x14ac:dyDescent="0.25">
      <c r="A795">
        <v>710752154</v>
      </c>
      <c r="B795" t="s">
        <v>759</v>
      </c>
      <c r="C795">
        <v>7107</v>
      </c>
      <c r="D795">
        <v>302</v>
      </c>
      <c r="E795" s="2">
        <v>163</v>
      </c>
      <c r="F795" s="4">
        <v>86340</v>
      </c>
      <c r="H795" s="2">
        <f t="shared" si="77"/>
        <v>97.8</v>
      </c>
      <c r="I795" s="2">
        <f t="shared" si="72"/>
        <v>24.45</v>
      </c>
      <c r="K795" s="2">
        <f t="shared" si="73"/>
        <v>65.2</v>
      </c>
      <c r="L795" s="2">
        <f t="shared" si="74"/>
        <v>16.3</v>
      </c>
      <c r="N795" s="2">
        <f t="shared" si="75"/>
        <v>32.6</v>
      </c>
      <c r="O795" s="2">
        <f t="shared" si="76"/>
        <v>8.15</v>
      </c>
    </row>
    <row r="796" spans="1:15" x14ac:dyDescent="0.25">
      <c r="A796">
        <v>710752155</v>
      </c>
      <c r="B796" t="s">
        <v>760</v>
      </c>
      <c r="C796">
        <v>7107</v>
      </c>
      <c r="D796">
        <v>301</v>
      </c>
      <c r="E796" s="2">
        <v>60</v>
      </c>
      <c r="F796" s="4" t="s">
        <v>168</v>
      </c>
      <c r="H796" s="2">
        <f t="shared" si="77"/>
        <v>36</v>
      </c>
      <c r="I796" s="2">
        <f t="shared" si="72"/>
        <v>9</v>
      </c>
      <c r="K796" s="2">
        <f t="shared" si="73"/>
        <v>24</v>
      </c>
      <c r="L796" s="2">
        <f t="shared" si="74"/>
        <v>6</v>
      </c>
      <c r="N796" s="2">
        <f t="shared" si="75"/>
        <v>12</v>
      </c>
      <c r="O796" s="2">
        <f t="shared" si="76"/>
        <v>3</v>
      </c>
    </row>
    <row r="797" spans="1:15" x14ac:dyDescent="0.25">
      <c r="A797">
        <v>710752156</v>
      </c>
      <c r="B797" t="s">
        <v>761</v>
      </c>
      <c r="C797">
        <v>7107</v>
      </c>
      <c r="D797">
        <v>301</v>
      </c>
      <c r="E797" s="2">
        <v>88</v>
      </c>
      <c r="F797" s="4">
        <v>80194</v>
      </c>
      <c r="H797" s="2">
        <f t="shared" si="77"/>
        <v>52.8</v>
      </c>
      <c r="I797" s="2">
        <f t="shared" si="72"/>
        <v>13.2</v>
      </c>
      <c r="K797" s="2">
        <f t="shared" si="73"/>
        <v>35.200000000000003</v>
      </c>
      <c r="L797" s="2">
        <f t="shared" si="74"/>
        <v>8.8000000000000007</v>
      </c>
      <c r="N797" s="2">
        <f t="shared" si="75"/>
        <v>17.600000000000001</v>
      </c>
      <c r="O797" s="2">
        <f t="shared" si="76"/>
        <v>4.4000000000000004</v>
      </c>
    </row>
    <row r="798" spans="1:15" x14ac:dyDescent="0.25">
      <c r="A798">
        <v>710752157</v>
      </c>
      <c r="B798" t="s">
        <v>762</v>
      </c>
      <c r="C798">
        <v>7107</v>
      </c>
      <c r="D798">
        <v>301</v>
      </c>
      <c r="E798" s="2">
        <v>41</v>
      </c>
      <c r="F798" s="4">
        <v>82985</v>
      </c>
      <c r="H798" s="2">
        <f t="shared" si="77"/>
        <v>24.599999999999998</v>
      </c>
      <c r="I798" s="2">
        <f t="shared" si="72"/>
        <v>6.1499999999999995</v>
      </c>
      <c r="K798" s="2">
        <f t="shared" si="73"/>
        <v>16.400000000000002</v>
      </c>
      <c r="L798" s="2">
        <f t="shared" si="74"/>
        <v>4.1000000000000005</v>
      </c>
      <c r="N798" s="2">
        <f t="shared" si="75"/>
        <v>8.2000000000000011</v>
      </c>
      <c r="O798" s="2">
        <f t="shared" si="76"/>
        <v>2.0500000000000003</v>
      </c>
    </row>
    <row r="799" spans="1:15" x14ac:dyDescent="0.25">
      <c r="A799">
        <v>710752158</v>
      </c>
      <c r="B799" t="s">
        <v>763</v>
      </c>
      <c r="C799">
        <v>7107</v>
      </c>
      <c r="D799">
        <v>301</v>
      </c>
      <c r="E799" s="2">
        <v>53</v>
      </c>
      <c r="F799" s="4">
        <v>84681</v>
      </c>
      <c r="H799" s="2">
        <f t="shared" si="77"/>
        <v>31.799999999999997</v>
      </c>
      <c r="I799" s="2">
        <f t="shared" si="72"/>
        <v>7.9499999999999993</v>
      </c>
      <c r="K799" s="2">
        <f t="shared" si="73"/>
        <v>21.200000000000003</v>
      </c>
      <c r="L799" s="2">
        <f t="shared" si="74"/>
        <v>5.3000000000000007</v>
      </c>
      <c r="N799" s="2">
        <f t="shared" si="75"/>
        <v>10.600000000000001</v>
      </c>
      <c r="O799" s="2">
        <f t="shared" si="76"/>
        <v>2.6500000000000004</v>
      </c>
    </row>
    <row r="800" spans="1:15" x14ac:dyDescent="0.25">
      <c r="A800">
        <v>710752159</v>
      </c>
      <c r="B800" t="s">
        <v>764</v>
      </c>
      <c r="C800">
        <v>7107</v>
      </c>
      <c r="D800">
        <v>301</v>
      </c>
      <c r="E800" s="2">
        <v>20</v>
      </c>
      <c r="F800" s="4">
        <v>83033</v>
      </c>
      <c r="H800" s="2">
        <f t="shared" si="77"/>
        <v>12</v>
      </c>
      <c r="I800" s="2">
        <f t="shared" si="72"/>
        <v>3</v>
      </c>
      <c r="K800" s="2">
        <f t="shared" si="73"/>
        <v>8</v>
      </c>
      <c r="L800" s="2">
        <f t="shared" si="74"/>
        <v>2</v>
      </c>
      <c r="N800" s="2">
        <f t="shared" si="75"/>
        <v>4</v>
      </c>
      <c r="O800" s="2">
        <f t="shared" si="76"/>
        <v>1</v>
      </c>
    </row>
    <row r="801" spans="1:15" x14ac:dyDescent="0.25">
      <c r="A801">
        <v>710752160</v>
      </c>
      <c r="B801" t="s">
        <v>765</v>
      </c>
      <c r="C801">
        <v>7107</v>
      </c>
      <c r="D801">
        <v>301</v>
      </c>
      <c r="E801" s="2">
        <v>179</v>
      </c>
      <c r="F801" s="4">
        <v>83918</v>
      </c>
      <c r="H801" s="2">
        <f t="shared" si="77"/>
        <v>107.39999999999999</v>
      </c>
      <c r="I801" s="2">
        <f t="shared" si="72"/>
        <v>26.849999999999998</v>
      </c>
      <c r="K801" s="2">
        <f t="shared" si="73"/>
        <v>71.600000000000009</v>
      </c>
      <c r="L801" s="2">
        <f t="shared" si="74"/>
        <v>17.900000000000002</v>
      </c>
      <c r="N801" s="2">
        <f t="shared" si="75"/>
        <v>35.800000000000004</v>
      </c>
      <c r="O801" s="2">
        <f t="shared" si="76"/>
        <v>8.9500000000000011</v>
      </c>
    </row>
    <row r="802" spans="1:15" x14ac:dyDescent="0.25">
      <c r="A802">
        <v>710752161</v>
      </c>
      <c r="B802" t="s">
        <v>766</v>
      </c>
      <c r="C802">
        <v>7107</v>
      </c>
      <c r="D802">
        <v>301</v>
      </c>
      <c r="E802" s="2">
        <v>79</v>
      </c>
      <c r="F802" s="4">
        <v>83655</v>
      </c>
      <c r="H802" s="2">
        <f t="shared" si="77"/>
        <v>47.4</v>
      </c>
      <c r="I802" s="2">
        <f t="shared" si="72"/>
        <v>11.85</v>
      </c>
      <c r="K802" s="2">
        <f t="shared" si="73"/>
        <v>31.6</v>
      </c>
      <c r="L802" s="2">
        <f t="shared" si="74"/>
        <v>7.9</v>
      </c>
      <c r="N802" s="2">
        <f t="shared" si="75"/>
        <v>15.8</v>
      </c>
      <c r="O802" s="2">
        <f t="shared" si="76"/>
        <v>3.95</v>
      </c>
    </row>
    <row r="803" spans="1:15" x14ac:dyDescent="0.25">
      <c r="A803">
        <v>710752162</v>
      </c>
      <c r="B803" t="s">
        <v>767</v>
      </c>
      <c r="C803">
        <v>7107</v>
      </c>
      <c r="D803">
        <v>301</v>
      </c>
      <c r="E803" s="2">
        <v>158</v>
      </c>
      <c r="F803" s="4">
        <v>82542</v>
      </c>
      <c r="H803" s="2">
        <f t="shared" si="77"/>
        <v>94.8</v>
      </c>
      <c r="I803" s="2">
        <f t="shared" si="72"/>
        <v>23.7</v>
      </c>
      <c r="K803" s="2">
        <f t="shared" si="73"/>
        <v>63.2</v>
      </c>
      <c r="L803" s="2">
        <f t="shared" si="74"/>
        <v>15.8</v>
      </c>
      <c r="N803" s="2">
        <f t="shared" si="75"/>
        <v>31.6</v>
      </c>
      <c r="O803" s="2">
        <f t="shared" si="76"/>
        <v>7.9</v>
      </c>
    </row>
    <row r="804" spans="1:15" x14ac:dyDescent="0.25">
      <c r="A804">
        <v>710752163</v>
      </c>
      <c r="B804" t="s">
        <v>768</v>
      </c>
      <c r="C804">
        <v>7107</v>
      </c>
      <c r="D804">
        <v>301</v>
      </c>
      <c r="E804" s="2">
        <v>215</v>
      </c>
      <c r="F804" s="4">
        <v>82664</v>
      </c>
      <c r="H804" s="2">
        <f t="shared" si="77"/>
        <v>129</v>
      </c>
      <c r="I804" s="2">
        <f t="shared" si="72"/>
        <v>32.25</v>
      </c>
      <c r="K804" s="2">
        <f t="shared" si="73"/>
        <v>86</v>
      </c>
      <c r="L804" s="2">
        <f t="shared" si="74"/>
        <v>21.5</v>
      </c>
      <c r="N804" s="2">
        <f t="shared" si="75"/>
        <v>43</v>
      </c>
      <c r="O804" s="2">
        <f t="shared" si="76"/>
        <v>10.75</v>
      </c>
    </row>
    <row r="805" spans="1:15" x14ac:dyDescent="0.25">
      <c r="A805">
        <v>710752164</v>
      </c>
      <c r="B805" t="s">
        <v>769</v>
      </c>
      <c r="C805">
        <v>7107</v>
      </c>
      <c r="D805">
        <v>301</v>
      </c>
      <c r="E805" s="2">
        <v>171</v>
      </c>
      <c r="F805" s="4">
        <v>82759</v>
      </c>
      <c r="H805" s="2">
        <f t="shared" si="77"/>
        <v>102.6</v>
      </c>
      <c r="I805" s="2">
        <f t="shared" si="72"/>
        <v>25.65</v>
      </c>
      <c r="K805" s="2">
        <f t="shared" si="73"/>
        <v>68.400000000000006</v>
      </c>
      <c r="L805" s="2">
        <f t="shared" si="74"/>
        <v>17.100000000000001</v>
      </c>
      <c r="N805" s="2">
        <f t="shared" si="75"/>
        <v>34.200000000000003</v>
      </c>
      <c r="O805" s="2">
        <f t="shared" si="76"/>
        <v>8.5500000000000007</v>
      </c>
    </row>
    <row r="806" spans="1:15" x14ac:dyDescent="0.25">
      <c r="A806">
        <v>710752165</v>
      </c>
      <c r="B806" t="s">
        <v>770</v>
      </c>
      <c r="C806">
        <v>7107</v>
      </c>
      <c r="D806">
        <v>301</v>
      </c>
      <c r="E806" s="2">
        <v>107</v>
      </c>
      <c r="F806" s="4">
        <v>82775</v>
      </c>
      <c r="H806" s="2">
        <f t="shared" si="77"/>
        <v>64.2</v>
      </c>
      <c r="I806" s="2">
        <f t="shared" si="72"/>
        <v>16.05</v>
      </c>
      <c r="K806" s="2">
        <f t="shared" si="73"/>
        <v>42.800000000000004</v>
      </c>
      <c r="L806" s="2">
        <f t="shared" si="74"/>
        <v>10.700000000000001</v>
      </c>
      <c r="N806" s="2">
        <f t="shared" si="75"/>
        <v>21.400000000000002</v>
      </c>
      <c r="O806" s="2">
        <f t="shared" si="76"/>
        <v>5.3500000000000005</v>
      </c>
    </row>
    <row r="807" spans="1:15" x14ac:dyDescent="0.25">
      <c r="A807">
        <v>710752166</v>
      </c>
      <c r="B807" t="s">
        <v>771</v>
      </c>
      <c r="C807">
        <v>7107</v>
      </c>
      <c r="D807">
        <v>301</v>
      </c>
      <c r="E807" s="2">
        <v>604</v>
      </c>
      <c r="F807" s="4">
        <v>84999</v>
      </c>
      <c r="H807" s="2">
        <f t="shared" si="77"/>
        <v>362.4</v>
      </c>
      <c r="I807" s="2">
        <f t="shared" si="72"/>
        <v>90.6</v>
      </c>
      <c r="K807" s="2">
        <f t="shared" si="73"/>
        <v>241.60000000000002</v>
      </c>
      <c r="L807" s="2">
        <f t="shared" si="74"/>
        <v>60.400000000000006</v>
      </c>
      <c r="N807" s="2">
        <f t="shared" si="75"/>
        <v>120.80000000000001</v>
      </c>
      <c r="O807" s="2">
        <f t="shared" si="76"/>
        <v>30.200000000000003</v>
      </c>
    </row>
    <row r="808" spans="1:15" x14ac:dyDescent="0.25">
      <c r="A808">
        <v>710752173</v>
      </c>
      <c r="B808" t="s">
        <v>772</v>
      </c>
      <c r="C808">
        <v>7107</v>
      </c>
      <c r="D808">
        <v>302</v>
      </c>
      <c r="E808" s="2">
        <v>105</v>
      </c>
      <c r="F808" s="4">
        <v>86301</v>
      </c>
      <c r="H808" s="2">
        <f t="shared" si="77"/>
        <v>63</v>
      </c>
      <c r="I808" s="2">
        <f t="shared" si="72"/>
        <v>15.75</v>
      </c>
      <c r="K808" s="2">
        <f t="shared" si="73"/>
        <v>42</v>
      </c>
      <c r="L808" s="2">
        <f t="shared" si="74"/>
        <v>10.5</v>
      </c>
      <c r="N808" s="2">
        <f t="shared" si="75"/>
        <v>21</v>
      </c>
      <c r="O808" s="2">
        <f t="shared" si="76"/>
        <v>5.25</v>
      </c>
    </row>
    <row r="809" spans="1:15" x14ac:dyDescent="0.25">
      <c r="A809">
        <v>710752174</v>
      </c>
      <c r="B809" t="s">
        <v>773</v>
      </c>
      <c r="C809">
        <v>7107</v>
      </c>
      <c r="D809">
        <v>302</v>
      </c>
      <c r="E809" s="2">
        <v>97</v>
      </c>
      <c r="F809" s="4">
        <v>86300</v>
      </c>
      <c r="H809" s="2">
        <f t="shared" si="77"/>
        <v>58.199999999999996</v>
      </c>
      <c r="I809" s="2">
        <f t="shared" si="72"/>
        <v>14.549999999999999</v>
      </c>
      <c r="K809" s="2">
        <f t="shared" si="73"/>
        <v>38.800000000000004</v>
      </c>
      <c r="L809" s="2">
        <f t="shared" si="74"/>
        <v>9.7000000000000011</v>
      </c>
      <c r="N809" s="2">
        <f t="shared" si="75"/>
        <v>19.400000000000002</v>
      </c>
      <c r="O809" s="2">
        <f t="shared" si="76"/>
        <v>4.8500000000000005</v>
      </c>
    </row>
    <row r="810" spans="1:15" x14ac:dyDescent="0.25">
      <c r="A810">
        <v>710752175</v>
      </c>
      <c r="B810" t="s">
        <v>774</v>
      </c>
      <c r="C810">
        <v>7107</v>
      </c>
      <c r="D810">
        <v>301</v>
      </c>
      <c r="E810" s="2">
        <v>121</v>
      </c>
      <c r="F810" s="4">
        <v>80327</v>
      </c>
      <c r="H810" s="2">
        <f t="shared" si="77"/>
        <v>72.599999999999994</v>
      </c>
      <c r="I810" s="2">
        <f t="shared" si="72"/>
        <v>18.149999999999999</v>
      </c>
      <c r="K810" s="2">
        <f t="shared" si="73"/>
        <v>48.400000000000006</v>
      </c>
      <c r="L810" s="2">
        <f t="shared" si="74"/>
        <v>12.100000000000001</v>
      </c>
      <c r="N810" s="2">
        <f t="shared" si="75"/>
        <v>24.200000000000003</v>
      </c>
      <c r="O810" s="2">
        <f t="shared" si="76"/>
        <v>6.0500000000000007</v>
      </c>
    </row>
    <row r="811" spans="1:15" x14ac:dyDescent="0.25">
      <c r="A811">
        <v>710752176</v>
      </c>
      <c r="B811" t="s">
        <v>775</v>
      </c>
      <c r="C811">
        <v>7107</v>
      </c>
      <c r="D811">
        <v>301</v>
      </c>
      <c r="E811" s="2">
        <v>69</v>
      </c>
      <c r="F811" s="4">
        <v>83721</v>
      </c>
      <c r="H811" s="2">
        <f t="shared" si="77"/>
        <v>41.4</v>
      </c>
      <c r="I811" s="2">
        <f t="shared" si="72"/>
        <v>10.35</v>
      </c>
      <c r="K811" s="2">
        <f t="shared" si="73"/>
        <v>27.6</v>
      </c>
      <c r="L811" s="2">
        <f t="shared" si="74"/>
        <v>6.9</v>
      </c>
      <c r="N811" s="2">
        <f t="shared" si="75"/>
        <v>13.8</v>
      </c>
      <c r="O811" s="2">
        <f t="shared" si="76"/>
        <v>3.45</v>
      </c>
    </row>
    <row r="812" spans="1:15" x14ac:dyDescent="0.25">
      <c r="A812">
        <v>710752178</v>
      </c>
      <c r="B812" t="s">
        <v>776</v>
      </c>
      <c r="C812">
        <v>7107</v>
      </c>
      <c r="D812">
        <v>301</v>
      </c>
      <c r="E812" s="2">
        <v>231</v>
      </c>
      <c r="F812" s="4">
        <v>80173</v>
      </c>
      <c r="H812" s="2">
        <f t="shared" si="77"/>
        <v>138.6</v>
      </c>
      <c r="I812" s="2">
        <f t="shared" si="72"/>
        <v>34.65</v>
      </c>
      <c r="K812" s="2">
        <f t="shared" si="73"/>
        <v>92.4</v>
      </c>
      <c r="L812" s="2">
        <f t="shared" si="74"/>
        <v>23.1</v>
      </c>
      <c r="N812" s="2">
        <f t="shared" si="75"/>
        <v>46.2</v>
      </c>
      <c r="O812" s="2">
        <f t="shared" si="76"/>
        <v>11.55</v>
      </c>
    </row>
    <row r="813" spans="1:15" x14ac:dyDescent="0.25">
      <c r="A813">
        <v>710752179</v>
      </c>
      <c r="B813" t="s">
        <v>777</v>
      </c>
      <c r="C813">
        <v>7107</v>
      </c>
      <c r="D813">
        <v>312</v>
      </c>
      <c r="E813" s="2">
        <v>370</v>
      </c>
      <c r="F813" s="4">
        <v>88365</v>
      </c>
      <c r="H813" s="2">
        <f t="shared" si="77"/>
        <v>222</v>
      </c>
      <c r="I813" s="2">
        <f t="shared" si="72"/>
        <v>55.5</v>
      </c>
      <c r="K813" s="2">
        <f t="shared" si="73"/>
        <v>148</v>
      </c>
      <c r="L813" s="2">
        <f t="shared" si="74"/>
        <v>37</v>
      </c>
      <c r="N813" s="2">
        <f t="shared" si="75"/>
        <v>74</v>
      </c>
      <c r="O813" s="2">
        <f t="shared" si="76"/>
        <v>18.5</v>
      </c>
    </row>
    <row r="814" spans="1:15" x14ac:dyDescent="0.25">
      <c r="A814">
        <v>710752180</v>
      </c>
      <c r="B814" t="s">
        <v>778</v>
      </c>
      <c r="C814">
        <v>7107</v>
      </c>
      <c r="D814">
        <v>301</v>
      </c>
      <c r="E814" s="2">
        <v>39</v>
      </c>
      <c r="F814" s="4">
        <v>84432</v>
      </c>
      <c r="H814" s="2">
        <f t="shared" si="77"/>
        <v>23.4</v>
      </c>
      <c r="I814" s="2">
        <f t="shared" si="72"/>
        <v>5.85</v>
      </c>
      <c r="K814" s="2">
        <f t="shared" si="73"/>
        <v>15.600000000000001</v>
      </c>
      <c r="L814" s="2">
        <f t="shared" si="74"/>
        <v>3.9000000000000004</v>
      </c>
      <c r="N814" s="2">
        <f t="shared" si="75"/>
        <v>7.8000000000000007</v>
      </c>
      <c r="O814" s="2">
        <f t="shared" si="76"/>
        <v>1.9500000000000002</v>
      </c>
    </row>
    <row r="815" spans="1:15" x14ac:dyDescent="0.25">
      <c r="A815">
        <v>710752182</v>
      </c>
      <c r="B815" t="s">
        <v>174</v>
      </c>
      <c r="C815">
        <v>7107</v>
      </c>
      <c r="D815">
        <v>301</v>
      </c>
      <c r="E815" s="2">
        <v>77</v>
      </c>
      <c r="F815" s="4">
        <v>82043</v>
      </c>
      <c r="H815" s="2">
        <f t="shared" si="77"/>
        <v>46.199999999999996</v>
      </c>
      <c r="I815" s="2">
        <f t="shared" si="72"/>
        <v>11.549999999999999</v>
      </c>
      <c r="K815" s="2">
        <f t="shared" si="73"/>
        <v>30.8</v>
      </c>
      <c r="L815" s="2">
        <f t="shared" si="74"/>
        <v>7.7</v>
      </c>
      <c r="N815" s="2">
        <f t="shared" si="75"/>
        <v>15.4</v>
      </c>
      <c r="O815" s="2">
        <f t="shared" si="76"/>
        <v>3.85</v>
      </c>
    </row>
    <row r="816" spans="1:15" x14ac:dyDescent="0.25">
      <c r="A816">
        <v>710752183</v>
      </c>
      <c r="B816" t="s">
        <v>779</v>
      </c>
      <c r="C816">
        <v>7107</v>
      </c>
      <c r="D816">
        <v>302</v>
      </c>
      <c r="E816" s="2">
        <v>158</v>
      </c>
      <c r="F816" s="4">
        <v>86618</v>
      </c>
      <c r="H816" s="2">
        <f t="shared" si="77"/>
        <v>94.8</v>
      </c>
      <c r="I816" s="2">
        <f t="shared" si="72"/>
        <v>23.7</v>
      </c>
      <c r="K816" s="2">
        <f t="shared" si="73"/>
        <v>63.2</v>
      </c>
      <c r="L816" s="2">
        <f t="shared" si="74"/>
        <v>15.8</v>
      </c>
      <c r="N816" s="2">
        <f t="shared" si="75"/>
        <v>31.6</v>
      </c>
      <c r="O816" s="2">
        <f t="shared" si="76"/>
        <v>7.9</v>
      </c>
    </row>
    <row r="817" spans="1:15" x14ac:dyDescent="0.25">
      <c r="A817">
        <v>710752191</v>
      </c>
      <c r="B817" t="s">
        <v>780</v>
      </c>
      <c r="C817">
        <v>7107</v>
      </c>
      <c r="D817">
        <v>301</v>
      </c>
      <c r="E817" s="2">
        <v>505</v>
      </c>
      <c r="F817" s="4">
        <v>82731</v>
      </c>
      <c r="H817" s="2">
        <f t="shared" si="77"/>
        <v>303</v>
      </c>
      <c r="I817" s="2">
        <f t="shared" si="72"/>
        <v>75.75</v>
      </c>
      <c r="K817" s="2">
        <f t="shared" si="73"/>
        <v>202</v>
      </c>
      <c r="L817" s="2">
        <f t="shared" si="74"/>
        <v>50.5</v>
      </c>
      <c r="N817" s="2">
        <f t="shared" si="75"/>
        <v>101</v>
      </c>
      <c r="O817" s="2">
        <f t="shared" si="76"/>
        <v>25.25</v>
      </c>
    </row>
    <row r="818" spans="1:15" x14ac:dyDescent="0.25">
      <c r="A818">
        <v>710752192</v>
      </c>
      <c r="B818" t="s">
        <v>781</v>
      </c>
      <c r="C818">
        <v>7107</v>
      </c>
      <c r="D818">
        <v>306</v>
      </c>
      <c r="E818" s="2">
        <v>485</v>
      </c>
      <c r="F818" s="4">
        <v>87522</v>
      </c>
      <c r="H818" s="2">
        <f t="shared" si="77"/>
        <v>291</v>
      </c>
      <c r="I818" s="2">
        <f t="shared" si="72"/>
        <v>72.75</v>
      </c>
      <c r="K818" s="2">
        <f t="shared" si="73"/>
        <v>194</v>
      </c>
      <c r="L818" s="2">
        <f t="shared" si="74"/>
        <v>48.5</v>
      </c>
      <c r="N818" s="2">
        <f t="shared" si="75"/>
        <v>97</v>
      </c>
      <c r="O818" s="2">
        <f t="shared" si="76"/>
        <v>24.25</v>
      </c>
    </row>
    <row r="819" spans="1:15" x14ac:dyDescent="0.25">
      <c r="A819">
        <v>710752195</v>
      </c>
      <c r="B819" t="s">
        <v>782</v>
      </c>
      <c r="C819">
        <v>7107</v>
      </c>
      <c r="D819">
        <v>301</v>
      </c>
      <c r="E819" s="2">
        <v>366</v>
      </c>
      <c r="F819" s="4">
        <v>80074</v>
      </c>
      <c r="H819" s="2">
        <f t="shared" si="77"/>
        <v>219.6</v>
      </c>
      <c r="I819" s="2">
        <f t="shared" si="72"/>
        <v>54.9</v>
      </c>
      <c r="K819" s="2">
        <f t="shared" si="73"/>
        <v>146.4</v>
      </c>
      <c r="L819" s="2">
        <f t="shared" si="74"/>
        <v>36.6</v>
      </c>
      <c r="N819" s="2">
        <f t="shared" si="75"/>
        <v>73.2</v>
      </c>
      <c r="O819" s="2">
        <f t="shared" si="76"/>
        <v>18.3</v>
      </c>
    </row>
    <row r="820" spans="1:15" x14ac:dyDescent="0.25">
      <c r="A820">
        <v>710752196</v>
      </c>
      <c r="B820" t="s">
        <v>783</v>
      </c>
      <c r="C820">
        <v>7107</v>
      </c>
      <c r="D820">
        <v>306</v>
      </c>
      <c r="E820" s="2">
        <v>252</v>
      </c>
      <c r="F820" s="4">
        <v>87798</v>
      </c>
      <c r="H820" s="2">
        <f t="shared" si="77"/>
        <v>151.19999999999999</v>
      </c>
      <c r="I820" s="2">
        <f t="shared" si="72"/>
        <v>37.799999999999997</v>
      </c>
      <c r="K820" s="2">
        <f t="shared" si="73"/>
        <v>100.80000000000001</v>
      </c>
      <c r="L820" s="2">
        <f t="shared" si="74"/>
        <v>25.200000000000003</v>
      </c>
      <c r="N820" s="2">
        <f t="shared" si="75"/>
        <v>50.400000000000006</v>
      </c>
      <c r="O820" s="2">
        <f t="shared" si="76"/>
        <v>12.600000000000001</v>
      </c>
    </row>
    <row r="821" spans="1:15" x14ac:dyDescent="0.25">
      <c r="A821">
        <v>710752197</v>
      </c>
      <c r="B821" t="s">
        <v>784</v>
      </c>
      <c r="C821">
        <v>7107</v>
      </c>
      <c r="D821">
        <v>306</v>
      </c>
      <c r="E821" s="2">
        <v>19</v>
      </c>
      <c r="F821" s="4">
        <v>87590</v>
      </c>
      <c r="H821" s="2">
        <f t="shared" si="77"/>
        <v>11.4</v>
      </c>
      <c r="I821" s="2">
        <f t="shared" si="72"/>
        <v>2.85</v>
      </c>
      <c r="K821" s="2">
        <f t="shared" si="73"/>
        <v>7.6000000000000005</v>
      </c>
      <c r="L821" s="2">
        <f t="shared" si="74"/>
        <v>1.9000000000000001</v>
      </c>
      <c r="N821" s="2">
        <f t="shared" si="75"/>
        <v>3.8000000000000003</v>
      </c>
      <c r="O821" s="2">
        <f t="shared" si="76"/>
        <v>0.95000000000000007</v>
      </c>
    </row>
    <row r="822" spans="1:15" x14ac:dyDescent="0.25">
      <c r="A822">
        <v>710752198</v>
      </c>
      <c r="B822" t="s">
        <v>785</v>
      </c>
      <c r="C822">
        <v>7107</v>
      </c>
      <c r="D822">
        <v>306</v>
      </c>
      <c r="E822" s="2">
        <v>19</v>
      </c>
      <c r="F822" s="4">
        <v>87490</v>
      </c>
      <c r="H822" s="2">
        <f t="shared" si="77"/>
        <v>11.4</v>
      </c>
      <c r="I822" s="2">
        <f t="shared" si="72"/>
        <v>2.85</v>
      </c>
      <c r="K822" s="2">
        <f t="shared" si="73"/>
        <v>7.6000000000000005</v>
      </c>
      <c r="L822" s="2">
        <f t="shared" si="74"/>
        <v>1.9000000000000001</v>
      </c>
      <c r="N822" s="2">
        <f t="shared" si="75"/>
        <v>3.8000000000000003</v>
      </c>
      <c r="O822" s="2">
        <f t="shared" si="76"/>
        <v>0.95000000000000007</v>
      </c>
    </row>
    <row r="823" spans="1:15" x14ac:dyDescent="0.25">
      <c r="A823">
        <v>710752202</v>
      </c>
      <c r="B823" t="s">
        <v>786</v>
      </c>
      <c r="C823">
        <v>7107</v>
      </c>
      <c r="D823">
        <v>311</v>
      </c>
      <c r="E823" s="2">
        <v>255</v>
      </c>
      <c r="F823" s="4">
        <v>88173</v>
      </c>
      <c r="H823" s="2">
        <f t="shared" si="77"/>
        <v>153</v>
      </c>
      <c r="I823" s="2">
        <f t="shared" si="72"/>
        <v>38.25</v>
      </c>
      <c r="K823" s="2">
        <f t="shared" si="73"/>
        <v>102</v>
      </c>
      <c r="L823" s="2">
        <f t="shared" si="74"/>
        <v>25.5</v>
      </c>
      <c r="N823" s="2">
        <f t="shared" si="75"/>
        <v>51</v>
      </c>
      <c r="O823" s="2">
        <f t="shared" si="76"/>
        <v>12.75</v>
      </c>
    </row>
    <row r="824" spans="1:15" x14ac:dyDescent="0.25">
      <c r="A824">
        <v>710752203</v>
      </c>
      <c r="B824" t="s">
        <v>787</v>
      </c>
      <c r="C824">
        <v>7107</v>
      </c>
      <c r="D824">
        <v>311</v>
      </c>
      <c r="E824" s="2">
        <v>697</v>
      </c>
      <c r="F824" s="4">
        <v>88182</v>
      </c>
      <c r="H824" s="2">
        <f t="shared" si="77"/>
        <v>418.2</v>
      </c>
      <c r="I824" s="2">
        <f t="shared" si="72"/>
        <v>104.55</v>
      </c>
      <c r="K824" s="2">
        <f t="shared" si="73"/>
        <v>278.8</v>
      </c>
      <c r="L824" s="2">
        <f t="shared" si="74"/>
        <v>69.7</v>
      </c>
      <c r="N824" s="2">
        <f t="shared" si="75"/>
        <v>139.4</v>
      </c>
      <c r="O824" s="2">
        <f t="shared" si="76"/>
        <v>34.85</v>
      </c>
    </row>
    <row r="825" spans="1:15" x14ac:dyDescent="0.25">
      <c r="A825">
        <v>710752204</v>
      </c>
      <c r="B825" t="s">
        <v>788</v>
      </c>
      <c r="C825">
        <v>7107</v>
      </c>
      <c r="D825">
        <v>311</v>
      </c>
      <c r="E825" s="2">
        <v>510</v>
      </c>
      <c r="F825" s="4">
        <v>88263</v>
      </c>
      <c r="H825" s="2">
        <f t="shared" si="77"/>
        <v>306</v>
      </c>
      <c r="I825" s="2">
        <f t="shared" si="72"/>
        <v>76.5</v>
      </c>
      <c r="K825" s="2">
        <f t="shared" si="73"/>
        <v>204</v>
      </c>
      <c r="L825" s="2">
        <f t="shared" si="74"/>
        <v>51</v>
      </c>
      <c r="N825" s="2">
        <f t="shared" si="75"/>
        <v>102</v>
      </c>
      <c r="O825" s="2">
        <f t="shared" si="76"/>
        <v>25.5</v>
      </c>
    </row>
    <row r="826" spans="1:15" x14ac:dyDescent="0.25">
      <c r="A826">
        <v>710752205</v>
      </c>
      <c r="B826" t="s">
        <v>789</v>
      </c>
      <c r="C826">
        <v>7107</v>
      </c>
      <c r="D826">
        <v>311</v>
      </c>
      <c r="E826" s="2">
        <v>475</v>
      </c>
      <c r="F826" s="4">
        <v>88264</v>
      </c>
      <c r="H826" s="2">
        <f t="shared" si="77"/>
        <v>285</v>
      </c>
      <c r="I826" s="2">
        <f t="shared" si="72"/>
        <v>71.25</v>
      </c>
      <c r="K826" s="2">
        <f t="shared" si="73"/>
        <v>190</v>
      </c>
      <c r="L826" s="2">
        <f t="shared" si="74"/>
        <v>47.5</v>
      </c>
      <c r="N826" s="2">
        <f t="shared" si="75"/>
        <v>95</v>
      </c>
      <c r="O826" s="2">
        <f t="shared" si="76"/>
        <v>23.75</v>
      </c>
    </row>
    <row r="827" spans="1:15" x14ac:dyDescent="0.25">
      <c r="A827">
        <v>710752206</v>
      </c>
      <c r="B827" t="s">
        <v>790</v>
      </c>
      <c r="C827">
        <v>7107</v>
      </c>
      <c r="D827">
        <v>311</v>
      </c>
      <c r="E827" s="2">
        <v>597</v>
      </c>
      <c r="F827" s="4">
        <v>88269</v>
      </c>
      <c r="H827" s="2">
        <f t="shared" si="77"/>
        <v>358.2</v>
      </c>
      <c r="I827" s="2">
        <f t="shared" si="72"/>
        <v>89.55</v>
      </c>
      <c r="K827" s="2">
        <f t="shared" si="73"/>
        <v>238.8</v>
      </c>
      <c r="L827" s="2">
        <f t="shared" si="74"/>
        <v>59.7</v>
      </c>
      <c r="N827" s="2">
        <f t="shared" si="75"/>
        <v>119.4</v>
      </c>
      <c r="O827" s="2">
        <f t="shared" si="76"/>
        <v>29.85</v>
      </c>
    </row>
    <row r="828" spans="1:15" x14ac:dyDescent="0.25">
      <c r="A828">
        <v>710752207</v>
      </c>
      <c r="B828" t="s">
        <v>791</v>
      </c>
      <c r="C828">
        <v>7107</v>
      </c>
      <c r="D828">
        <v>312</v>
      </c>
      <c r="E828" s="2">
        <v>138</v>
      </c>
      <c r="F828" s="4">
        <v>88329</v>
      </c>
      <c r="H828" s="2">
        <f t="shared" si="77"/>
        <v>82.8</v>
      </c>
      <c r="I828" s="2">
        <f t="shared" si="72"/>
        <v>20.7</v>
      </c>
      <c r="K828" s="2">
        <f t="shared" si="73"/>
        <v>55.2</v>
      </c>
      <c r="L828" s="2">
        <f t="shared" si="74"/>
        <v>13.8</v>
      </c>
      <c r="N828" s="2">
        <f t="shared" si="75"/>
        <v>27.6</v>
      </c>
      <c r="O828" s="2">
        <f t="shared" si="76"/>
        <v>6.9</v>
      </c>
    </row>
    <row r="829" spans="1:15" x14ac:dyDescent="0.25">
      <c r="A829">
        <v>710752208</v>
      </c>
      <c r="B829" t="s">
        <v>792</v>
      </c>
      <c r="C829">
        <v>7107</v>
      </c>
      <c r="D829">
        <v>301</v>
      </c>
      <c r="E829" s="2">
        <v>95</v>
      </c>
      <c r="F829" s="4">
        <v>82108</v>
      </c>
      <c r="H829" s="2">
        <f t="shared" si="77"/>
        <v>57</v>
      </c>
      <c r="I829" s="2">
        <f t="shared" si="72"/>
        <v>14.25</v>
      </c>
      <c r="K829" s="2">
        <f t="shared" si="73"/>
        <v>38</v>
      </c>
      <c r="L829" s="2">
        <f t="shared" si="74"/>
        <v>9.5</v>
      </c>
      <c r="N829" s="2">
        <f t="shared" si="75"/>
        <v>19</v>
      </c>
      <c r="O829" s="2">
        <f t="shared" si="76"/>
        <v>4.75</v>
      </c>
    </row>
    <row r="830" spans="1:15" x14ac:dyDescent="0.25">
      <c r="A830">
        <v>710752209</v>
      </c>
      <c r="B830" t="s">
        <v>793</v>
      </c>
      <c r="C830">
        <v>7107</v>
      </c>
      <c r="D830">
        <v>301</v>
      </c>
      <c r="E830" s="2">
        <v>113</v>
      </c>
      <c r="F830" s="4">
        <v>82306</v>
      </c>
      <c r="H830" s="2">
        <f t="shared" si="77"/>
        <v>67.8</v>
      </c>
      <c r="I830" s="2">
        <f t="shared" si="72"/>
        <v>16.95</v>
      </c>
      <c r="K830" s="2">
        <f t="shared" si="73"/>
        <v>45.2</v>
      </c>
      <c r="L830" s="2">
        <f t="shared" si="74"/>
        <v>11.3</v>
      </c>
      <c r="N830" s="2">
        <f t="shared" si="75"/>
        <v>22.6</v>
      </c>
      <c r="O830" s="2">
        <f t="shared" si="76"/>
        <v>5.65</v>
      </c>
    </row>
    <row r="831" spans="1:15" x14ac:dyDescent="0.25">
      <c r="A831">
        <v>710752212</v>
      </c>
      <c r="B831" t="s">
        <v>794</v>
      </c>
      <c r="C831">
        <v>7107</v>
      </c>
      <c r="D831">
        <v>302</v>
      </c>
      <c r="E831" s="2">
        <v>167</v>
      </c>
      <c r="F831" s="4">
        <v>86803</v>
      </c>
      <c r="H831" s="2">
        <f t="shared" si="77"/>
        <v>100.2</v>
      </c>
      <c r="I831" s="2">
        <f t="shared" si="72"/>
        <v>25.05</v>
      </c>
      <c r="K831" s="2">
        <f t="shared" si="73"/>
        <v>66.8</v>
      </c>
      <c r="L831" s="2">
        <f t="shared" si="74"/>
        <v>16.7</v>
      </c>
      <c r="N831" s="2">
        <f t="shared" si="75"/>
        <v>33.4</v>
      </c>
      <c r="O831" s="2">
        <f t="shared" si="76"/>
        <v>8.35</v>
      </c>
    </row>
    <row r="832" spans="1:15" x14ac:dyDescent="0.25">
      <c r="A832">
        <v>710752213</v>
      </c>
      <c r="B832" t="s">
        <v>795</v>
      </c>
      <c r="C832">
        <v>7107</v>
      </c>
      <c r="D832">
        <v>301</v>
      </c>
      <c r="E832" s="2">
        <v>156</v>
      </c>
      <c r="F832" s="4">
        <v>83090</v>
      </c>
      <c r="H832" s="2">
        <f t="shared" si="77"/>
        <v>93.6</v>
      </c>
      <c r="I832" s="2">
        <f t="shared" si="72"/>
        <v>23.4</v>
      </c>
      <c r="K832" s="2">
        <f t="shared" si="73"/>
        <v>62.400000000000006</v>
      </c>
      <c r="L832" s="2">
        <f t="shared" si="74"/>
        <v>15.600000000000001</v>
      </c>
      <c r="N832" s="2">
        <f t="shared" si="75"/>
        <v>31.200000000000003</v>
      </c>
      <c r="O832" s="2">
        <f t="shared" si="76"/>
        <v>7.8000000000000007</v>
      </c>
    </row>
    <row r="833" spans="1:15" x14ac:dyDescent="0.25">
      <c r="A833">
        <v>710752214</v>
      </c>
      <c r="B833" t="s">
        <v>796</v>
      </c>
      <c r="C833">
        <v>7107</v>
      </c>
      <c r="D833">
        <v>302</v>
      </c>
      <c r="E833" s="2">
        <v>92</v>
      </c>
      <c r="F833" s="4">
        <v>86301</v>
      </c>
      <c r="H833" s="2">
        <f t="shared" si="77"/>
        <v>55.199999999999996</v>
      </c>
      <c r="I833" s="2">
        <f t="shared" si="72"/>
        <v>13.799999999999999</v>
      </c>
      <c r="K833" s="2">
        <f t="shared" si="73"/>
        <v>36.800000000000004</v>
      </c>
      <c r="L833" s="2">
        <f t="shared" si="74"/>
        <v>9.2000000000000011</v>
      </c>
      <c r="N833" s="2">
        <f t="shared" si="75"/>
        <v>18.400000000000002</v>
      </c>
      <c r="O833" s="2">
        <f t="shared" si="76"/>
        <v>4.6000000000000005</v>
      </c>
    </row>
    <row r="834" spans="1:15" x14ac:dyDescent="0.25">
      <c r="A834">
        <v>710752215</v>
      </c>
      <c r="B834" t="s">
        <v>797</v>
      </c>
      <c r="C834">
        <v>7107</v>
      </c>
      <c r="D834">
        <v>301</v>
      </c>
      <c r="E834" s="2">
        <v>99</v>
      </c>
      <c r="F834" s="4">
        <v>84425</v>
      </c>
      <c r="H834" s="2">
        <f t="shared" si="77"/>
        <v>59.4</v>
      </c>
      <c r="I834" s="2">
        <f t="shared" si="72"/>
        <v>14.85</v>
      </c>
      <c r="K834" s="2">
        <f t="shared" si="73"/>
        <v>39.6</v>
      </c>
      <c r="L834" s="2">
        <f t="shared" si="74"/>
        <v>9.9</v>
      </c>
      <c r="N834" s="2">
        <f t="shared" si="75"/>
        <v>19.8</v>
      </c>
      <c r="O834" s="2">
        <f t="shared" si="76"/>
        <v>4.95</v>
      </c>
    </row>
    <row r="835" spans="1:15" x14ac:dyDescent="0.25">
      <c r="A835">
        <v>710752216</v>
      </c>
      <c r="B835" t="s">
        <v>798</v>
      </c>
      <c r="C835">
        <v>7107</v>
      </c>
      <c r="D835">
        <v>301</v>
      </c>
      <c r="E835" s="2">
        <v>77</v>
      </c>
      <c r="F835" s="4">
        <v>84206</v>
      </c>
      <c r="H835" s="2">
        <f t="shared" si="77"/>
        <v>46.199999999999996</v>
      </c>
      <c r="I835" s="2">
        <f t="shared" si="72"/>
        <v>11.549999999999999</v>
      </c>
      <c r="K835" s="2">
        <f t="shared" si="73"/>
        <v>30.8</v>
      </c>
      <c r="L835" s="2">
        <f t="shared" si="74"/>
        <v>7.7</v>
      </c>
      <c r="N835" s="2">
        <f t="shared" si="75"/>
        <v>15.4</v>
      </c>
      <c r="O835" s="2">
        <f t="shared" si="76"/>
        <v>3.85</v>
      </c>
    </row>
    <row r="836" spans="1:15" x14ac:dyDescent="0.25">
      <c r="A836">
        <v>710752217</v>
      </c>
      <c r="B836" t="s">
        <v>799</v>
      </c>
      <c r="C836">
        <v>7107</v>
      </c>
      <c r="D836">
        <v>306</v>
      </c>
      <c r="E836" s="2">
        <v>874</v>
      </c>
      <c r="F836" s="4">
        <v>87901</v>
      </c>
      <c r="H836" s="2">
        <f t="shared" si="77"/>
        <v>524.4</v>
      </c>
      <c r="I836" s="2">
        <f t="shared" si="72"/>
        <v>131.1</v>
      </c>
      <c r="K836" s="2">
        <f t="shared" si="73"/>
        <v>349.6</v>
      </c>
      <c r="L836" s="2">
        <f t="shared" si="74"/>
        <v>87.4</v>
      </c>
      <c r="N836" s="2">
        <f t="shared" si="75"/>
        <v>174.8</v>
      </c>
      <c r="O836" s="2">
        <f t="shared" si="76"/>
        <v>43.7</v>
      </c>
    </row>
    <row r="837" spans="1:15" x14ac:dyDescent="0.25">
      <c r="A837">
        <v>710752218</v>
      </c>
      <c r="B837" t="s">
        <v>800</v>
      </c>
      <c r="C837">
        <v>7107</v>
      </c>
      <c r="D837">
        <v>306</v>
      </c>
      <c r="E837" s="2">
        <v>485</v>
      </c>
      <c r="F837" s="4">
        <v>87902</v>
      </c>
      <c r="H837" s="2">
        <f t="shared" si="77"/>
        <v>291</v>
      </c>
      <c r="I837" s="2">
        <f t="shared" ref="I837:I900" si="78">H837*0.25</f>
        <v>72.75</v>
      </c>
      <c r="K837" s="2">
        <f t="shared" ref="K837:K900" si="79">E837*0.4</f>
        <v>194</v>
      </c>
      <c r="L837" s="2">
        <f t="shared" ref="L837:L900" si="80">K837*0.25</f>
        <v>48.5</v>
      </c>
      <c r="N837" s="2">
        <f t="shared" ref="N837:N900" si="81">E837*0.2</f>
        <v>97</v>
      </c>
      <c r="O837" s="2">
        <f t="shared" ref="O837:O900" si="82">N837*0.25</f>
        <v>24.25</v>
      </c>
    </row>
    <row r="838" spans="1:15" x14ac:dyDescent="0.25">
      <c r="A838">
        <v>710752219</v>
      </c>
      <c r="B838" t="s">
        <v>801</v>
      </c>
      <c r="C838">
        <v>7107</v>
      </c>
      <c r="D838">
        <v>305</v>
      </c>
      <c r="E838" s="2">
        <v>89</v>
      </c>
      <c r="F838" s="4">
        <v>85303</v>
      </c>
      <c r="H838" s="2">
        <f t="shared" ref="H838:H901" si="83">E838*0.6</f>
        <v>53.4</v>
      </c>
      <c r="I838" s="2">
        <f t="shared" si="78"/>
        <v>13.35</v>
      </c>
      <c r="K838" s="2">
        <f t="shared" si="79"/>
        <v>35.6</v>
      </c>
      <c r="L838" s="2">
        <f t="shared" si="80"/>
        <v>8.9</v>
      </c>
      <c r="N838" s="2">
        <f t="shared" si="81"/>
        <v>17.8</v>
      </c>
      <c r="O838" s="2">
        <f t="shared" si="82"/>
        <v>4.45</v>
      </c>
    </row>
    <row r="839" spans="1:15" x14ac:dyDescent="0.25">
      <c r="A839">
        <v>710752220</v>
      </c>
      <c r="B839" t="s">
        <v>802</v>
      </c>
      <c r="C839">
        <v>7107</v>
      </c>
      <c r="D839">
        <v>301</v>
      </c>
      <c r="E839" s="2">
        <v>91</v>
      </c>
      <c r="F839" s="4">
        <v>82668</v>
      </c>
      <c r="H839" s="2">
        <f t="shared" si="83"/>
        <v>54.6</v>
      </c>
      <c r="I839" s="2">
        <f t="shared" si="78"/>
        <v>13.65</v>
      </c>
      <c r="K839" s="2">
        <f t="shared" si="79"/>
        <v>36.4</v>
      </c>
      <c r="L839" s="2">
        <f t="shared" si="80"/>
        <v>9.1</v>
      </c>
      <c r="N839" s="2">
        <f t="shared" si="81"/>
        <v>18.2</v>
      </c>
      <c r="O839" s="2">
        <f t="shared" si="82"/>
        <v>4.55</v>
      </c>
    </row>
    <row r="840" spans="1:15" x14ac:dyDescent="0.25">
      <c r="A840">
        <v>710752221</v>
      </c>
      <c r="B840" t="s">
        <v>803</v>
      </c>
      <c r="C840">
        <v>7107</v>
      </c>
      <c r="D840">
        <v>301</v>
      </c>
      <c r="E840" s="2">
        <v>163</v>
      </c>
      <c r="F840" s="4">
        <v>82542</v>
      </c>
      <c r="H840" s="2">
        <f t="shared" si="83"/>
        <v>97.8</v>
      </c>
      <c r="I840" s="2">
        <f t="shared" si="78"/>
        <v>24.45</v>
      </c>
      <c r="K840" s="2">
        <f t="shared" si="79"/>
        <v>65.2</v>
      </c>
      <c r="L840" s="2">
        <f t="shared" si="80"/>
        <v>16.3</v>
      </c>
      <c r="N840" s="2">
        <f t="shared" si="81"/>
        <v>32.6</v>
      </c>
      <c r="O840" s="2">
        <f t="shared" si="82"/>
        <v>8.15</v>
      </c>
    </row>
    <row r="841" spans="1:15" x14ac:dyDescent="0.25">
      <c r="A841">
        <v>710752222</v>
      </c>
      <c r="B841" t="s">
        <v>804</v>
      </c>
      <c r="C841">
        <v>7107</v>
      </c>
      <c r="D841">
        <v>301</v>
      </c>
      <c r="E841" s="2">
        <v>146</v>
      </c>
      <c r="F841" s="4">
        <v>83921</v>
      </c>
      <c r="H841" s="2">
        <f t="shared" si="83"/>
        <v>87.6</v>
      </c>
      <c r="I841" s="2">
        <f t="shared" si="78"/>
        <v>21.9</v>
      </c>
      <c r="K841" s="2">
        <f t="shared" si="79"/>
        <v>58.400000000000006</v>
      </c>
      <c r="L841" s="2">
        <f t="shared" si="80"/>
        <v>14.600000000000001</v>
      </c>
      <c r="N841" s="2">
        <f t="shared" si="81"/>
        <v>29.200000000000003</v>
      </c>
      <c r="O841" s="2">
        <f t="shared" si="82"/>
        <v>7.3000000000000007</v>
      </c>
    </row>
    <row r="842" spans="1:15" x14ac:dyDescent="0.25">
      <c r="A842">
        <v>710752223</v>
      </c>
      <c r="B842" t="s">
        <v>805</v>
      </c>
      <c r="C842">
        <v>7107</v>
      </c>
      <c r="D842">
        <v>302</v>
      </c>
      <c r="E842" s="2">
        <v>79</v>
      </c>
      <c r="F842" s="4">
        <v>86235</v>
      </c>
      <c r="H842" s="2">
        <f t="shared" si="83"/>
        <v>47.4</v>
      </c>
      <c r="I842" s="2">
        <f t="shared" si="78"/>
        <v>11.85</v>
      </c>
      <c r="K842" s="2">
        <f t="shared" si="79"/>
        <v>31.6</v>
      </c>
      <c r="L842" s="2">
        <f t="shared" si="80"/>
        <v>7.9</v>
      </c>
      <c r="N842" s="2">
        <f t="shared" si="81"/>
        <v>15.8</v>
      </c>
      <c r="O842" s="2">
        <f t="shared" si="82"/>
        <v>3.95</v>
      </c>
    </row>
    <row r="843" spans="1:15" x14ac:dyDescent="0.25">
      <c r="A843">
        <v>710752224</v>
      </c>
      <c r="B843" t="s">
        <v>806</v>
      </c>
      <c r="C843">
        <v>7107</v>
      </c>
      <c r="D843">
        <v>302</v>
      </c>
      <c r="E843" s="2">
        <v>79</v>
      </c>
      <c r="F843" s="4">
        <v>86235</v>
      </c>
      <c r="H843" s="2">
        <f t="shared" si="83"/>
        <v>47.4</v>
      </c>
      <c r="I843" s="2">
        <f t="shared" si="78"/>
        <v>11.85</v>
      </c>
      <c r="K843" s="2">
        <f t="shared" si="79"/>
        <v>31.6</v>
      </c>
      <c r="L843" s="2">
        <f t="shared" si="80"/>
        <v>7.9</v>
      </c>
      <c r="N843" s="2">
        <f t="shared" si="81"/>
        <v>15.8</v>
      </c>
      <c r="O843" s="2">
        <f t="shared" si="82"/>
        <v>3.95</v>
      </c>
    </row>
    <row r="844" spans="1:15" x14ac:dyDescent="0.25">
      <c r="A844">
        <v>710752225</v>
      </c>
      <c r="B844" t="s">
        <v>807</v>
      </c>
      <c r="C844">
        <v>7107</v>
      </c>
      <c r="D844">
        <v>302</v>
      </c>
      <c r="E844" s="2">
        <v>79</v>
      </c>
      <c r="F844" s="4">
        <v>86235</v>
      </c>
      <c r="H844" s="2">
        <f t="shared" si="83"/>
        <v>47.4</v>
      </c>
      <c r="I844" s="2">
        <f t="shared" si="78"/>
        <v>11.85</v>
      </c>
      <c r="K844" s="2">
        <f t="shared" si="79"/>
        <v>31.6</v>
      </c>
      <c r="L844" s="2">
        <f t="shared" si="80"/>
        <v>7.9</v>
      </c>
      <c r="N844" s="2">
        <f t="shared" si="81"/>
        <v>15.8</v>
      </c>
      <c r="O844" s="2">
        <f t="shared" si="82"/>
        <v>3.95</v>
      </c>
    </row>
    <row r="845" spans="1:15" x14ac:dyDescent="0.25">
      <c r="A845">
        <v>710752226</v>
      </c>
      <c r="B845" t="s">
        <v>808</v>
      </c>
      <c r="C845">
        <v>7107</v>
      </c>
      <c r="D845">
        <v>302</v>
      </c>
      <c r="E845" s="2">
        <v>79</v>
      </c>
      <c r="F845" s="4">
        <v>86235</v>
      </c>
      <c r="H845" s="2">
        <f t="shared" si="83"/>
        <v>47.4</v>
      </c>
      <c r="I845" s="2">
        <f t="shared" si="78"/>
        <v>11.85</v>
      </c>
      <c r="K845" s="2">
        <f t="shared" si="79"/>
        <v>31.6</v>
      </c>
      <c r="L845" s="2">
        <f t="shared" si="80"/>
        <v>7.9</v>
      </c>
      <c r="N845" s="2">
        <f t="shared" si="81"/>
        <v>15.8</v>
      </c>
      <c r="O845" s="2">
        <f t="shared" si="82"/>
        <v>3.95</v>
      </c>
    </row>
    <row r="846" spans="1:15" x14ac:dyDescent="0.25">
      <c r="A846">
        <v>710752227</v>
      </c>
      <c r="B846" t="s">
        <v>809</v>
      </c>
      <c r="C846">
        <v>7107</v>
      </c>
      <c r="D846">
        <v>306</v>
      </c>
      <c r="E846" s="2">
        <v>56</v>
      </c>
      <c r="F846" s="4">
        <v>87491</v>
      </c>
      <c r="H846" s="2">
        <f t="shared" si="83"/>
        <v>33.6</v>
      </c>
      <c r="I846" s="2">
        <f t="shared" si="78"/>
        <v>8.4</v>
      </c>
      <c r="K846" s="2">
        <f t="shared" si="79"/>
        <v>22.400000000000002</v>
      </c>
      <c r="L846" s="2">
        <f t="shared" si="80"/>
        <v>5.6000000000000005</v>
      </c>
      <c r="N846" s="2">
        <f t="shared" si="81"/>
        <v>11.200000000000001</v>
      </c>
      <c r="O846" s="2">
        <f t="shared" si="82"/>
        <v>2.8000000000000003</v>
      </c>
    </row>
    <row r="847" spans="1:15" x14ac:dyDescent="0.25">
      <c r="A847">
        <v>710752228</v>
      </c>
      <c r="B847" t="s">
        <v>810</v>
      </c>
      <c r="C847">
        <v>7107</v>
      </c>
      <c r="D847">
        <v>306</v>
      </c>
      <c r="E847" s="2">
        <v>56</v>
      </c>
      <c r="F847" s="4">
        <v>87591</v>
      </c>
      <c r="H847" s="2">
        <f t="shared" si="83"/>
        <v>33.6</v>
      </c>
      <c r="I847" s="2">
        <f t="shared" si="78"/>
        <v>8.4</v>
      </c>
      <c r="K847" s="2">
        <f t="shared" si="79"/>
        <v>22.400000000000002</v>
      </c>
      <c r="L847" s="2">
        <f t="shared" si="80"/>
        <v>5.6000000000000005</v>
      </c>
      <c r="N847" s="2">
        <f t="shared" si="81"/>
        <v>11.200000000000001</v>
      </c>
      <c r="O847" s="2">
        <f t="shared" si="82"/>
        <v>2.8000000000000003</v>
      </c>
    </row>
    <row r="848" spans="1:15" x14ac:dyDescent="0.25">
      <c r="A848">
        <v>710752229</v>
      </c>
      <c r="B848" t="s">
        <v>811</v>
      </c>
      <c r="C848">
        <v>7107</v>
      </c>
      <c r="D848">
        <v>302</v>
      </c>
      <c r="E848" s="2">
        <v>122</v>
      </c>
      <c r="F848" s="4">
        <v>86757</v>
      </c>
      <c r="H848" s="2">
        <f t="shared" si="83"/>
        <v>73.2</v>
      </c>
      <c r="I848" s="2">
        <f t="shared" si="78"/>
        <v>18.3</v>
      </c>
      <c r="K848" s="2">
        <f t="shared" si="79"/>
        <v>48.800000000000004</v>
      </c>
      <c r="L848" s="2">
        <f t="shared" si="80"/>
        <v>12.200000000000001</v>
      </c>
      <c r="N848" s="2">
        <f t="shared" si="81"/>
        <v>24.400000000000002</v>
      </c>
      <c r="O848" s="2">
        <f t="shared" si="82"/>
        <v>6.1000000000000005</v>
      </c>
    </row>
    <row r="849" spans="1:15" x14ac:dyDescent="0.25">
      <c r="A849">
        <v>710752230</v>
      </c>
      <c r="B849" t="s">
        <v>812</v>
      </c>
      <c r="C849">
        <v>7107</v>
      </c>
      <c r="D849">
        <v>302</v>
      </c>
      <c r="E849" s="2">
        <v>256</v>
      </c>
      <c r="F849" s="4">
        <v>86812</v>
      </c>
      <c r="H849" s="2">
        <f t="shared" si="83"/>
        <v>153.6</v>
      </c>
      <c r="I849" s="2">
        <f t="shared" si="78"/>
        <v>38.4</v>
      </c>
      <c r="K849" s="2">
        <f t="shared" si="79"/>
        <v>102.4</v>
      </c>
      <c r="L849" s="2">
        <f t="shared" si="80"/>
        <v>25.6</v>
      </c>
      <c r="N849" s="2">
        <f t="shared" si="81"/>
        <v>51.2</v>
      </c>
      <c r="O849" s="2">
        <f t="shared" si="82"/>
        <v>12.8</v>
      </c>
    </row>
    <row r="850" spans="1:15" x14ac:dyDescent="0.25">
      <c r="A850">
        <v>710752231</v>
      </c>
      <c r="B850" t="s">
        <v>813</v>
      </c>
      <c r="C850">
        <v>7107</v>
      </c>
      <c r="D850">
        <v>301</v>
      </c>
      <c r="E850" s="2">
        <v>97</v>
      </c>
      <c r="F850" s="4">
        <v>84488</v>
      </c>
      <c r="H850" s="2">
        <f t="shared" si="83"/>
        <v>58.199999999999996</v>
      </c>
      <c r="I850" s="2">
        <f t="shared" si="78"/>
        <v>14.549999999999999</v>
      </c>
      <c r="K850" s="2">
        <f t="shared" si="79"/>
        <v>38.800000000000004</v>
      </c>
      <c r="L850" s="2">
        <f t="shared" si="80"/>
        <v>9.7000000000000011</v>
      </c>
      <c r="N850" s="2">
        <f t="shared" si="81"/>
        <v>19.400000000000002</v>
      </c>
      <c r="O850" s="2">
        <f t="shared" si="82"/>
        <v>4.8500000000000005</v>
      </c>
    </row>
    <row r="851" spans="1:15" x14ac:dyDescent="0.25">
      <c r="A851">
        <v>710752232</v>
      </c>
      <c r="B851" t="s">
        <v>814</v>
      </c>
      <c r="C851">
        <v>7107</v>
      </c>
      <c r="D851">
        <v>301</v>
      </c>
      <c r="E851" s="2">
        <v>68</v>
      </c>
      <c r="F851" s="4">
        <v>84999</v>
      </c>
      <c r="H851" s="2">
        <f t="shared" si="83"/>
        <v>40.799999999999997</v>
      </c>
      <c r="I851" s="2">
        <f t="shared" si="78"/>
        <v>10.199999999999999</v>
      </c>
      <c r="K851" s="2">
        <f t="shared" si="79"/>
        <v>27.200000000000003</v>
      </c>
      <c r="L851" s="2">
        <f t="shared" si="80"/>
        <v>6.8000000000000007</v>
      </c>
      <c r="N851" s="2">
        <f t="shared" si="81"/>
        <v>13.600000000000001</v>
      </c>
      <c r="O851" s="2">
        <f t="shared" si="82"/>
        <v>3.4000000000000004</v>
      </c>
    </row>
    <row r="852" spans="1:15" x14ac:dyDescent="0.25">
      <c r="A852">
        <v>710752233</v>
      </c>
      <c r="B852" t="s">
        <v>815</v>
      </c>
      <c r="C852">
        <v>7107</v>
      </c>
      <c r="D852">
        <v>301</v>
      </c>
      <c r="E852" s="2">
        <v>81</v>
      </c>
      <c r="F852" s="4">
        <v>84999</v>
      </c>
      <c r="H852" s="2">
        <f t="shared" si="83"/>
        <v>48.6</v>
      </c>
      <c r="I852" s="2">
        <f t="shared" si="78"/>
        <v>12.15</v>
      </c>
      <c r="K852" s="2">
        <f t="shared" si="79"/>
        <v>32.4</v>
      </c>
      <c r="L852" s="2">
        <f t="shared" si="80"/>
        <v>8.1</v>
      </c>
      <c r="N852" s="2">
        <f t="shared" si="81"/>
        <v>16.2</v>
      </c>
      <c r="O852" s="2">
        <f t="shared" si="82"/>
        <v>4.05</v>
      </c>
    </row>
    <row r="853" spans="1:15" x14ac:dyDescent="0.25">
      <c r="A853">
        <v>710752234</v>
      </c>
      <c r="B853" t="s">
        <v>816</v>
      </c>
      <c r="C853">
        <v>7107</v>
      </c>
      <c r="D853">
        <v>301</v>
      </c>
      <c r="E853" s="2">
        <v>62</v>
      </c>
      <c r="F853" s="4">
        <v>84157</v>
      </c>
      <c r="H853" s="2">
        <f t="shared" si="83"/>
        <v>37.199999999999996</v>
      </c>
      <c r="I853" s="2">
        <f t="shared" si="78"/>
        <v>9.2999999999999989</v>
      </c>
      <c r="K853" s="2">
        <f t="shared" si="79"/>
        <v>24.8</v>
      </c>
      <c r="L853" s="2">
        <f t="shared" si="80"/>
        <v>6.2</v>
      </c>
      <c r="N853" s="2">
        <f t="shared" si="81"/>
        <v>12.4</v>
      </c>
      <c r="O853" s="2">
        <f t="shared" si="82"/>
        <v>3.1</v>
      </c>
    </row>
    <row r="854" spans="1:15" x14ac:dyDescent="0.25">
      <c r="A854">
        <v>710752235</v>
      </c>
      <c r="B854" t="s">
        <v>817</v>
      </c>
      <c r="C854">
        <v>7107</v>
      </c>
      <c r="D854">
        <v>301</v>
      </c>
      <c r="E854" s="2">
        <v>114</v>
      </c>
      <c r="F854" s="4">
        <v>82507</v>
      </c>
      <c r="H854" s="2">
        <f t="shared" si="83"/>
        <v>68.399999999999991</v>
      </c>
      <c r="I854" s="2">
        <f t="shared" si="78"/>
        <v>17.099999999999998</v>
      </c>
      <c r="K854" s="2">
        <f t="shared" si="79"/>
        <v>45.6</v>
      </c>
      <c r="L854" s="2">
        <f t="shared" si="80"/>
        <v>11.4</v>
      </c>
      <c r="N854" s="2">
        <f t="shared" si="81"/>
        <v>22.8</v>
      </c>
      <c r="O854" s="2">
        <f t="shared" si="82"/>
        <v>5.7</v>
      </c>
    </row>
    <row r="855" spans="1:15" x14ac:dyDescent="0.25">
      <c r="A855">
        <v>710752236</v>
      </c>
      <c r="B855" t="s">
        <v>818</v>
      </c>
      <c r="C855">
        <v>7107</v>
      </c>
      <c r="D855">
        <v>301</v>
      </c>
      <c r="E855" s="2">
        <v>42</v>
      </c>
      <c r="F855" s="4">
        <v>82930</v>
      </c>
      <c r="H855" s="2">
        <f t="shared" si="83"/>
        <v>25.2</v>
      </c>
      <c r="I855" s="2">
        <f t="shared" si="78"/>
        <v>6.3</v>
      </c>
      <c r="K855" s="2">
        <f t="shared" si="79"/>
        <v>16.8</v>
      </c>
      <c r="L855" s="2">
        <f t="shared" si="80"/>
        <v>4.2</v>
      </c>
      <c r="N855" s="2">
        <f t="shared" si="81"/>
        <v>8.4</v>
      </c>
      <c r="O855" s="2">
        <f t="shared" si="82"/>
        <v>2.1</v>
      </c>
    </row>
    <row r="856" spans="1:15" x14ac:dyDescent="0.25">
      <c r="A856">
        <v>710752237</v>
      </c>
      <c r="B856" t="s">
        <v>819</v>
      </c>
      <c r="C856">
        <v>7107</v>
      </c>
      <c r="D856">
        <v>311</v>
      </c>
      <c r="E856" s="2">
        <v>129</v>
      </c>
      <c r="F856" s="4">
        <v>88175</v>
      </c>
      <c r="H856" s="2">
        <f t="shared" si="83"/>
        <v>77.399999999999991</v>
      </c>
      <c r="I856" s="2">
        <f t="shared" si="78"/>
        <v>19.349999999999998</v>
      </c>
      <c r="K856" s="2">
        <f t="shared" si="79"/>
        <v>51.6</v>
      </c>
      <c r="L856" s="2">
        <f t="shared" si="80"/>
        <v>12.9</v>
      </c>
      <c r="N856" s="2">
        <f t="shared" si="81"/>
        <v>25.8</v>
      </c>
      <c r="O856" s="2">
        <f t="shared" si="82"/>
        <v>6.45</v>
      </c>
    </row>
    <row r="857" spans="1:15" x14ac:dyDescent="0.25">
      <c r="A857">
        <v>710752238</v>
      </c>
      <c r="B857" t="s">
        <v>820</v>
      </c>
      <c r="C857">
        <v>7107</v>
      </c>
      <c r="D857">
        <v>306</v>
      </c>
      <c r="E857" s="2">
        <v>195</v>
      </c>
      <c r="F857" s="4">
        <v>87517</v>
      </c>
      <c r="H857" s="2">
        <f t="shared" si="83"/>
        <v>117</v>
      </c>
      <c r="I857" s="2">
        <f t="shared" si="78"/>
        <v>29.25</v>
      </c>
      <c r="K857" s="2">
        <f t="shared" si="79"/>
        <v>78</v>
      </c>
      <c r="L857" s="2">
        <f t="shared" si="80"/>
        <v>19.5</v>
      </c>
      <c r="N857" s="2">
        <f t="shared" si="81"/>
        <v>39</v>
      </c>
      <c r="O857" s="2">
        <f t="shared" si="82"/>
        <v>9.75</v>
      </c>
    </row>
    <row r="858" spans="1:15" x14ac:dyDescent="0.25">
      <c r="A858">
        <v>710752239</v>
      </c>
      <c r="B858" t="s">
        <v>821</v>
      </c>
      <c r="C858">
        <v>7107</v>
      </c>
      <c r="D858">
        <v>301</v>
      </c>
      <c r="E858" s="2">
        <v>26</v>
      </c>
      <c r="F858" s="4">
        <v>82042</v>
      </c>
      <c r="H858" s="2">
        <f t="shared" si="83"/>
        <v>15.6</v>
      </c>
      <c r="I858" s="2">
        <f t="shared" si="78"/>
        <v>3.9</v>
      </c>
      <c r="K858" s="2">
        <f t="shared" si="79"/>
        <v>10.4</v>
      </c>
      <c r="L858" s="2">
        <f t="shared" si="80"/>
        <v>2.6</v>
      </c>
      <c r="N858" s="2">
        <f t="shared" si="81"/>
        <v>5.2</v>
      </c>
      <c r="O858" s="2">
        <f t="shared" si="82"/>
        <v>1.3</v>
      </c>
    </row>
    <row r="859" spans="1:15" x14ac:dyDescent="0.25">
      <c r="A859">
        <v>710752240</v>
      </c>
      <c r="B859" t="s">
        <v>822</v>
      </c>
      <c r="C859">
        <v>7107</v>
      </c>
      <c r="D859">
        <v>301</v>
      </c>
      <c r="E859" s="2">
        <v>54</v>
      </c>
      <c r="F859" s="4">
        <v>80198</v>
      </c>
      <c r="H859" s="2">
        <f t="shared" si="83"/>
        <v>32.4</v>
      </c>
      <c r="I859" s="2">
        <f t="shared" si="78"/>
        <v>8.1</v>
      </c>
      <c r="K859" s="2">
        <f t="shared" si="79"/>
        <v>21.6</v>
      </c>
      <c r="L859" s="2">
        <f t="shared" si="80"/>
        <v>5.4</v>
      </c>
      <c r="N859" s="2">
        <f t="shared" si="81"/>
        <v>10.8</v>
      </c>
      <c r="O859" s="2">
        <f t="shared" si="82"/>
        <v>2.7</v>
      </c>
    </row>
    <row r="860" spans="1:15" x14ac:dyDescent="0.25">
      <c r="A860">
        <v>710752241</v>
      </c>
      <c r="B860" t="s">
        <v>823</v>
      </c>
      <c r="C860">
        <v>7107</v>
      </c>
      <c r="D860">
        <v>301</v>
      </c>
      <c r="E860" s="2">
        <v>183</v>
      </c>
      <c r="F860" s="4">
        <v>80299</v>
      </c>
      <c r="H860" s="2">
        <f t="shared" si="83"/>
        <v>109.8</v>
      </c>
      <c r="I860" s="2">
        <f t="shared" si="78"/>
        <v>27.45</v>
      </c>
      <c r="K860" s="2">
        <f t="shared" si="79"/>
        <v>73.2</v>
      </c>
      <c r="L860" s="2">
        <f t="shared" si="80"/>
        <v>18.3</v>
      </c>
      <c r="N860" s="2">
        <f t="shared" si="81"/>
        <v>36.6</v>
      </c>
      <c r="O860" s="2">
        <f t="shared" si="82"/>
        <v>9.15</v>
      </c>
    </row>
    <row r="861" spans="1:15" x14ac:dyDescent="0.25">
      <c r="A861">
        <v>710752242</v>
      </c>
      <c r="B861" t="s">
        <v>824</v>
      </c>
      <c r="C861">
        <v>7107</v>
      </c>
      <c r="D861">
        <v>302</v>
      </c>
      <c r="E861" s="2">
        <v>141</v>
      </c>
      <c r="F861" s="4">
        <v>86146</v>
      </c>
      <c r="H861" s="2">
        <f t="shared" si="83"/>
        <v>84.6</v>
      </c>
      <c r="I861" s="2">
        <f t="shared" si="78"/>
        <v>21.15</v>
      </c>
      <c r="K861" s="2">
        <f t="shared" si="79"/>
        <v>56.400000000000006</v>
      </c>
      <c r="L861" s="2">
        <f t="shared" si="80"/>
        <v>14.100000000000001</v>
      </c>
      <c r="N861" s="2">
        <f t="shared" si="81"/>
        <v>28.200000000000003</v>
      </c>
      <c r="O861" s="2">
        <f t="shared" si="82"/>
        <v>7.0500000000000007</v>
      </c>
    </row>
    <row r="862" spans="1:15" x14ac:dyDescent="0.25">
      <c r="A862">
        <v>710752243</v>
      </c>
      <c r="B862" t="s">
        <v>825</v>
      </c>
      <c r="C862">
        <v>7107</v>
      </c>
      <c r="D862">
        <v>310</v>
      </c>
      <c r="E862" s="2">
        <v>455</v>
      </c>
      <c r="F862" s="4">
        <v>81206</v>
      </c>
      <c r="H862" s="2">
        <f t="shared" si="83"/>
        <v>273</v>
      </c>
      <c r="I862" s="2">
        <f t="shared" si="78"/>
        <v>68.25</v>
      </c>
      <c r="K862" s="2">
        <f t="shared" si="79"/>
        <v>182</v>
      </c>
      <c r="L862" s="2">
        <f t="shared" si="80"/>
        <v>45.5</v>
      </c>
      <c r="N862" s="2">
        <f t="shared" si="81"/>
        <v>91</v>
      </c>
      <c r="O862" s="2">
        <f t="shared" si="82"/>
        <v>22.75</v>
      </c>
    </row>
    <row r="863" spans="1:15" x14ac:dyDescent="0.25">
      <c r="A863">
        <v>710752244</v>
      </c>
      <c r="B863" t="s">
        <v>826</v>
      </c>
      <c r="C863">
        <v>7107</v>
      </c>
      <c r="D863">
        <v>306</v>
      </c>
      <c r="E863" s="2">
        <v>495</v>
      </c>
      <c r="F863" s="4">
        <v>87522</v>
      </c>
      <c r="H863" s="2">
        <f t="shared" si="83"/>
        <v>297</v>
      </c>
      <c r="I863" s="2">
        <f t="shared" si="78"/>
        <v>74.25</v>
      </c>
      <c r="K863" s="2">
        <f t="shared" si="79"/>
        <v>198</v>
      </c>
      <c r="L863" s="2">
        <f t="shared" si="80"/>
        <v>49.5</v>
      </c>
      <c r="N863" s="2">
        <f t="shared" si="81"/>
        <v>99</v>
      </c>
      <c r="O863" s="2">
        <f t="shared" si="82"/>
        <v>24.75</v>
      </c>
    </row>
    <row r="864" spans="1:15" x14ac:dyDescent="0.25">
      <c r="A864">
        <v>710752245</v>
      </c>
      <c r="B864" t="s">
        <v>827</v>
      </c>
      <c r="C864">
        <v>7107</v>
      </c>
      <c r="D864">
        <v>301</v>
      </c>
      <c r="E864" s="2">
        <v>107</v>
      </c>
      <c r="F864" s="4">
        <v>83921</v>
      </c>
      <c r="H864" s="2">
        <f t="shared" si="83"/>
        <v>64.2</v>
      </c>
      <c r="I864" s="2">
        <f t="shared" si="78"/>
        <v>16.05</v>
      </c>
      <c r="K864" s="2">
        <f t="shared" si="79"/>
        <v>42.800000000000004</v>
      </c>
      <c r="L864" s="2">
        <f t="shared" si="80"/>
        <v>10.700000000000001</v>
      </c>
      <c r="N864" s="2">
        <f t="shared" si="81"/>
        <v>21.400000000000002</v>
      </c>
      <c r="O864" s="2">
        <f t="shared" si="82"/>
        <v>5.3500000000000005</v>
      </c>
    </row>
    <row r="865" spans="1:15" x14ac:dyDescent="0.25">
      <c r="A865">
        <v>710752246</v>
      </c>
      <c r="B865" t="s">
        <v>828</v>
      </c>
      <c r="C865">
        <v>7107</v>
      </c>
      <c r="D865">
        <v>302</v>
      </c>
      <c r="E865" s="2">
        <v>112</v>
      </c>
      <c r="F865" s="4">
        <v>86235</v>
      </c>
      <c r="H865" s="2">
        <f t="shared" si="83"/>
        <v>67.2</v>
      </c>
      <c r="I865" s="2">
        <f t="shared" si="78"/>
        <v>16.8</v>
      </c>
      <c r="K865" s="2">
        <f t="shared" si="79"/>
        <v>44.800000000000004</v>
      </c>
      <c r="L865" s="2">
        <f t="shared" si="80"/>
        <v>11.200000000000001</v>
      </c>
      <c r="N865" s="2">
        <f t="shared" si="81"/>
        <v>22.400000000000002</v>
      </c>
      <c r="O865" s="2">
        <f t="shared" si="82"/>
        <v>5.6000000000000005</v>
      </c>
    </row>
    <row r="866" spans="1:15" x14ac:dyDescent="0.25">
      <c r="A866">
        <v>710752247</v>
      </c>
      <c r="B866" t="s">
        <v>829</v>
      </c>
      <c r="C866">
        <v>7107</v>
      </c>
      <c r="D866">
        <v>302</v>
      </c>
      <c r="E866" s="2">
        <v>148</v>
      </c>
      <c r="F866" s="4">
        <v>86788</v>
      </c>
      <c r="H866" s="2">
        <f t="shared" si="83"/>
        <v>88.8</v>
      </c>
      <c r="I866" s="2">
        <f t="shared" si="78"/>
        <v>22.2</v>
      </c>
      <c r="K866" s="2">
        <f t="shared" si="79"/>
        <v>59.2</v>
      </c>
      <c r="L866" s="2">
        <f t="shared" si="80"/>
        <v>14.8</v>
      </c>
      <c r="N866" s="2">
        <f t="shared" si="81"/>
        <v>29.6</v>
      </c>
      <c r="O866" s="2">
        <f t="shared" si="82"/>
        <v>7.4</v>
      </c>
    </row>
    <row r="867" spans="1:15" x14ac:dyDescent="0.25">
      <c r="A867">
        <v>710752248</v>
      </c>
      <c r="B867" t="s">
        <v>830</v>
      </c>
      <c r="C867">
        <v>7107</v>
      </c>
      <c r="D867">
        <v>302</v>
      </c>
      <c r="E867" s="2">
        <v>54</v>
      </c>
      <c r="F867" s="4">
        <v>86707</v>
      </c>
      <c r="H867" s="2">
        <f t="shared" si="83"/>
        <v>32.4</v>
      </c>
      <c r="I867" s="2">
        <f t="shared" si="78"/>
        <v>8.1</v>
      </c>
      <c r="K867" s="2">
        <f t="shared" si="79"/>
        <v>21.6</v>
      </c>
      <c r="L867" s="2">
        <f t="shared" si="80"/>
        <v>5.4</v>
      </c>
      <c r="N867" s="2">
        <f t="shared" si="81"/>
        <v>10.8</v>
      </c>
      <c r="O867" s="2">
        <f t="shared" si="82"/>
        <v>2.7</v>
      </c>
    </row>
    <row r="868" spans="1:15" x14ac:dyDescent="0.25">
      <c r="A868">
        <v>710752249</v>
      </c>
      <c r="B868" t="s">
        <v>831</v>
      </c>
      <c r="C868">
        <v>7107</v>
      </c>
      <c r="D868">
        <v>301</v>
      </c>
      <c r="E868" s="2">
        <v>125</v>
      </c>
      <c r="F868" s="4">
        <v>82671</v>
      </c>
      <c r="H868" s="2">
        <f t="shared" si="83"/>
        <v>75</v>
      </c>
      <c r="I868" s="2">
        <f t="shared" si="78"/>
        <v>18.75</v>
      </c>
      <c r="K868" s="2">
        <f t="shared" si="79"/>
        <v>50</v>
      </c>
      <c r="L868" s="2">
        <f t="shared" si="80"/>
        <v>12.5</v>
      </c>
      <c r="N868" s="2">
        <f t="shared" si="81"/>
        <v>25</v>
      </c>
      <c r="O868" s="2">
        <f t="shared" si="82"/>
        <v>6.25</v>
      </c>
    </row>
    <row r="869" spans="1:15" x14ac:dyDescent="0.25">
      <c r="A869">
        <v>710752250</v>
      </c>
      <c r="B869" t="s">
        <v>832</v>
      </c>
      <c r="C869">
        <v>7107</v>
      </c>
      <c r="D869">
        <v>302</v>
      </c>
      <c r="E869" s="2">
        <v>100</v>
      </c>
      <c r="F869" s="4">
        <v>86325</v>
      </c>
      <c r="H869" s="2">
        <f t="shared" si="83"/>
        <v>60</v>
      </c>
      <c r="I869" s="2">
        <f t="shared" si="78"/>
        <v>15</v>
      </c>
      <c r="K869" s="2">
        <f t="shared" si="79"/>
        <v>40</v>
      </c>
      <c r="L869" s="2">
        <f t="shared" si="80"/>
        <v>10</v>
      </c>
      <c r="N869" s="2">
        <f t="shared" si="81"/>
        <v>20</v>
      </c>
      <c r="O869" s="2">
        <f t="shared" si="82"/>
        <v>5</v>
      </c>
    </row>
    <row r="870" spans="1:15" x14ac:dyDescent="0.25">
      <c r="A870">
        <v>710752252</v>
      </c>
      <c r="B870" t="s">
        <v>833</v>
      </c>
      <c r="C870">
        <v>7107</v>
      </c>
      <c r="D870">
        <v>301</v>
      </c>
      <c r="E870" s="2">
        <v>84</v>
      </c>
      <c r="F870" s="4">
        <v>82306</v>
      </c>
      <c r="H870" s="2">
        <f t="shared" si="83"/>
        <v>50.4</v>
      </c>
      <c r="I870" s="2">
        <f t="shared" si="78"/>
        <v>12.6</v>
      </c>
      <c r="K870" s="2">
        <f t="shared" si="79"/>
        <v>33.6</v>
      </c>
      <c r="L870" s="2">
        <f t="shared" si="80"/>
        <v>8.4</v>
      </c>
      <c r="N870" s="2">
        <f t="shared" si="81"/>
        <v>16.8</v>
      </c>
      <c r="O870" s="2">
        <f t="shared" si="82"/>
        <v>4.2</v>
      </c>
    </row>
    <row r="871" spans="1:15" x14ac:dyDescent="0.25">
      <c r="A871">
        <v>710752253</v>
      </c>
      <c r="B871" t="s">
        <v>834</v>
      </c>
      <c r="C871">
        <v>7107</v>
      </c>
      <c r="D871">
        <v>306</v>
      </c>
      <c r="E871" s="2">
        <v>441</v>
      </c>
      <c r="F871" s="4">
        <v>87536</v>
      </c>
      <c r="H871" s="2">
        <f t="shared" si="83"/>
        <v>264.59999999999997</v>
      </c>
      <c r="I871" s="2">
        <f t="shared" si="78"/>
        <v>66.149999999999991</v>
      </c>
      <c r="K871" s="2">
        <f t="shared" si="79"/>
        <v>176.4</v>
      </c>
      <c r="L871" s="2">
        <f t="shared" si="80"/>
        <v>44.1</v>
      </c>
      <c r="N871" s="2">
        <f t="shared" si="81"/>
        <v>88.2</v>
      </c>
      <c r="O871" s="2">
        <f t="shared" si="82"/>
        <v>22.05</v>
      </c>
    </row>
    <row r="872" spans="1:15" x14ac:dyDescent="0.25">
      <c r="A872">
        <v>710752255</v>
      </c>
      <c r="B872" t="s">
        <v>835</v>
      </c>
      <c r="C872">
        <v>7107</v>
      </c>
      <c r="D872">
        <v>301</v>
      </c>
      <c r="E872" s="2">
        <v>48</v>
      </c>
      <c r="F872" s="4">
        <v>83986</v>
      </c>
      <c r="H872" s="2">
        <f t="shared" si="83"/>
        <v>28.799999999999997</v>
      </c>
      <c r="I872" s="2">
        <f t="shared" si="78"/>
        <v>7.1999999999999993</v>
      </c>
      <c r="K872" s="2">
        <f t="shared" si="79"/>
        <v>19.200000000000003</v>
      </c>
      <c r="L872" s="2">
        <f t="shared" si="80"/>
        <v>4.8000000000000007</v>
      </c>
      <c r="N872" s="2">
        <f t="shared" si="81"/>
        <v>9.6000000000000014</v>
      </c>
      <c r="O872" s="2">
        <f t="shared" si="82"/>
        <v>2.4000000000000004</v>
      </c>
    </row>
    <row r="873" spans="1:15" x14ac:dyDescent="0.25">
      <c r="A873">
        <v>710752256</v>
      </c>
      <c r="B873" t="s">
        <v>836</v>
      </c>
      <c r="C873">
        <v>7107</v>
      </c>
      <c r="D873">
        <v>302</v>
      </c>
      <c r="E873" s="2">
        <v>76</v>
      </c>
      <c r="F873" s="4">
        <v>86812</v>
      </c>
      <c r="H873" s="2">
        <f t="shared" si="83"/>
        <v>45.6</v>
      </c>
      <c r="I873" s="2">
        <f t="shared" si="78"/>
        <v>11.4</v>
      </c>
      <c r="K873" s="2">
        <f t="shared" si="79"/>
        <v>30.400000000000002</v>
      </c>
      <c r="L873" s="2">
        <f t="shared" si="80"/>
        <v>7.6000000000000005</v>
      </c>
      <c r="N873" s="2">
        <f t="shared" si="81"/>
        <v>15.200000000000001</v>
      </c>
      <c r="O873" s="2">
        <f t="shared" si="82"/>
        <v>3.8000000000000003</v>
      </c>
    </row>
    <row r="874" spans="1:15" x14ac:dyDescent="0.25">
      <c r="A874">
        <v>710752257</v>
      </c>
      <c r="B874" t="s">
        <v>837</v>
      </c>
      <c r="C874">
        <v>7107</v>
      </c>
      <c r="D874">
        <v>302</v>
      </c>
      <c r="E874" s="2">
        <v>158</v>
      </c>
      <c r="F874" s="4">
        <v>86671</v>
      </c>
      <c r="H874" s="2">
        <f t="shared" si="83"/>
        <v>94.8</v>
      </c>
      <c r="I874" s="2">
        <f t="shared" si="78"/>
        <v>23.7</v>
      </c>
      <c r="K874" s="2">
        <f t="shared" si="79"/>
        <v>63.2</v>
      </c>
      <c r="L874" s="2">
        <f t="shared" si="80"/>
        <v>15.8</v>
      </c>
      <c r="N874" s="2">
        <f t="shared" si="81"/>
        <v>31.6</v>
      </c>
      <c r="O874" s="2">
        <f t="shared" si="82"/>
        <v>7.9</v>
      </c>
    </row>
    <row r="875" spans="1:15" x14ac:dyDescent="0.25">
      <c r="A875">
        <v>710752258</v>
      </c>
      <c r="B875" t="s">
        <v>838</v>
      </c>
      <c r="C875">
        <v>7107</v>
      </c>
      <c r="D875">
        <v>302</v>
      </c>
      <c r="E875" s="2">
        <v>82</v>
      </c>
      <c r="F875" s="4">
        <v>86200</v>
      </c>
      <c r="H875" s="2">
        <f t="shared" si="83"/>
        <v>49.199999999999996</v>
      </c>
      <c r="I875" s="2">
        <f t="shared" si="78"/>
        <v>12.299999999999999</v>
      </c>
      <c r="K875" s="2">
        <f t="shared" si="79"/>
        <v>32.800000000000004</v>
      </c>
      <c r="L875" s="2">
        <f t="shared" si="80"/>
        <v>8.2000000000000011</v>
      </c>
      <c r="N875" s="2">
        <f t="shared" si="81"/>
        <v>16.400000000000002</v>
      </c>
      <c r="O875" s="2">
        <f t="shared" si="82"/>
        <v>4.1000000000000005</v>
      </c>
    </row>
    <row r="876" spans="1:15" x14ac:dyDescent="0.25">
      <c r="A876">
        <v>710752259</v>
      </c>
      <c r="B876" t="s">
        <v>839</v>
      </c>
      <c r="C876">
        <v>7107</v>
      </c>
      <c r="D876">
        <v>301</v>
      </c>
      <c r="E876" s="2">
        <v>101</v>
      </c>
      <c r="F876" s="4">
        <v>83883</v>
      </c>
      <c r="H876" s="2">
        <f t="shared" si="83"/>
        <v>60.599999999999994</v>
      </c>
      <c r="I876" s="2">
        <f t="shared" si="78"/>
        <v>15.149999999999999</v>
      </c>
      <c r="K876" s="2">
        <f t="shared" si="79"/>
        <v>40.400000000000006</v>
      </c>
      <c r="L876" s="2">
        <f t="shared" si="80"/>
        <v>10.100000000000001</v>
      </c>
      <c r="N876" s="2">
        <f t="shared" si="81"/>
        <v>20.200000000000003</v>
      </c>
      <c r="O876" s="2">
        <f t="shared" si="82"/>
        <v>5.0500000000000007</v>
      </c>
    </row>
    <row r="877" spans="1:15" x14ac:dyDescent="0.25">
      <c r="A877">
        <v>710752260</v>
      </c>
      <c r="B877" t="s">
        <v>840</v>
      </c>
      <c r="C877">
        <v>7107</v>
      </c>
      <c r="D877">
        <v>301</v>
      </c>
      <c r="E877" s="2">
        <v>153</v>
      </c>
      <c r="F877" s="4">
        <v>83520</v>
      </c>
      <c r="H877" s="2">
        <f t="shared" si="83"/>
        <v>91.8</v>
      </c>
      <c r="I877" s="2">
        <f t="shared" si="78"/>
        <v>22.95</v>
      </c>
      <c r="K877" s="2">
        <f t="shared" si="79"/>
        <v>61.2</v>
      </c>
      <c r="L877" s="2">
        <f t="shared" si="80"/>
        <v>15.3</v>
      </c>
      <c r="N877" s="2">
        <f t="shared" si="81"/>
        <v>30.6</v>
      </c>
      <c r="O877" s="2">
        <f t="shared" si="82"/>
        <v>7.65</v>
      </c>
    </row>
    <row r="878" spans="1:15" x14ac:dyDescent="0.25">
      <c r="A878">
        <v>710752261</v>
      </c>
      <c r="B878" t="s">
        <v>841</v>
      </c>
      <c r="C878">
        <v>7107</v>
      </c>
      <c r="D878">
        <v>302</v>
      </c>
      <c r="E878" s="2">
        <v>67</v>
      </c>
      <c r="F878" s="4">
        <v>86812</v>
      </c>
      <c r="H878" s="2">
        <f t="shared" si="83"/>
        <v>40.199999999999996</v>
      </c>
      <c r="I878" s="2">
        <f t="shared" si="78"/>
        <v>10.049999999999999</v>
      </c>
      <c r="K878" s="2">
        <f t="shared" si="79"/>
        <v>26.8</v>
      </c>
      <c r="L878" s="2">
        <f t="shared" si="80"/>
        <v>6.7</v>
      </c>
      <c r="N878" s="2">
        <f t="shared" si="81"/>
        <v>13.4</v>
      </c>
      <c r="O878" s="2">
        <f t="shared" si="82"/>
        <v>3.35</v>
      </c>
    </row>
    <row r="879" spans="1:15" x14ac:dyDescent="0.25">
      <c r="A879">
        <v>710752262</v>
      </c>
      <c r="B879" t="s">
        <v>842</v>
      </c>
      <c r="C879">
        <v>7107</v>
      </c>
      <c r="D879">
        <v>301</v>
      </c>
      <c r="E879" s="2">
        <v>55</v>
      </c>
      <c r="F879" s="4">
        <v>83945</v>
      </c>
      <c r="H879" s="2">
        <f t="shared" si="83"/>
        <v>33</v>
      </c>
      <c r="I879" s="2">
        <f t="shared" si="78"/>
        <v>8.25</v>
      </c>
      <c r="K879" s="2">
        <f t="shared" si="79"/>
        <v>22</v>
      </c>
      <c r="L879" s="2">
        <f t="shared" si="80"/>
        <v>5.5</v>
      </c>
      <c r="N879" s="2">
        <f t="shared" si="81"/>
        <v>11</v>
      </c>
      <c r="O879" s="2">
        <f t="shared" si="82"/>
        <v>2.75</v>
      </c>
    </row>
    <row r="880" spans="1:15" x14ac:dyDescent="0.25">
      <c r="A880">
        <v>710752263</v>
      </c>
      <c r="B880" t="s">
        <v>843</v>
      </c>
      <c r="C880">
        <v>7107</v>
      </c>
      <c r="D880">
        <v>302</v>
      </c>
      <c r="E880" s="2">
        <v>109</v>
      </c>
      <c r="F880" s="4">
        <v>86747</v>
      </c>
      <c r="H880" s="2">
        <f t="shared" si="83"/>
        <v>65.399999999999991</v>
      </c>
      <c r="I880" s="2">
        <f t="shared" si="78"/>
        <v>16.349999999999998</v>
      </c>
      <c r="K880" s="2">
        <f t="shared" si="79"/>
        <v>43.6</v>
      </c>
      <c r="L880" s="2">
        <f t="shared" si="80"/>
        <v>10.9</v>
      </c>
      <c r="N880" s="2">
        <f t="shared" si="81"/>
        <v>21.8</v>
      </c>
      <c r="O880" s="2">
        <f t="shared" si="82"/>
        <v>5.45</v>
      </c>
    </row>
    <row r="881" spans="1:15" x14ac:dyDescent="0.25">
      <c r="A881">
        <v>710752264</v>
      </c>
      <c r="B881" t="s">
        <v>844</v>
      </c>
      <c r="C881">
        <v>7107</v>
      </c>
      <c r="D881">
        <v>301</v>
      </c>
      <c r="E881" s="2">
        <v>645</v>
      </c>
      <c r="F881" s="4">
        <v>82542</v>
      </c>
      <c r="H881" s="2">
        <f t="shared" si="83"/>
        <v>387</v>
      </c>
      <c r="I881" s="2">
        <f t="shared" si="78"/>
        <v>96.75</v>
      </c>
      <c r="K881" s="2">
        <f t="shared" si="79"/>
        <v>258</v>
      </c>
      <c r="L881" s="2">
        <f t="shared" si="80"/>
        <v>64.5</v>
      </c>
      <c r="N881" s="2">
        <f t="shared" si="81"/>
        <v>129</v>
      </c>
      <c r="O881" s="2">
        <f t="shared" si="82"/>
        <v>32.25</v>
      </c>
    </row>
    <row r="882" spans="1:15" x14ac:dyDescent="0.25">
      <c r="A882">
        <v>710752265</v>
      </c>
      <c r="B882" t="s">
        <v>845</v>
      </c>
      <c r="C882">
        <v>7107</v>
      </c>
      <c r="D882">
        <v>301</v>
      </c>
      <c r="E882" s="2">
        <v>645</v>
      </c>
      <c r="F882" s="4">
        <v>82542</v>
      </c>
      <c r="H882" s="2">
        <f t="shared" si="83"/>
        <v>387</v>
      </c>
      <c r="I882" s="2">
        <f t="shared" si="78"/>
        <v>96.75</v>
      </c>
      <c r="K882" s="2">
        <f t="shared" si="79"/>
        <v>258</v>
      </c>
      <c r="L882" s="2">
        <f t="shared" si="80"/>
        <v>64.5</v>
      </c>
      <c r="N882" s="2">
        <f t="shared" si="81"/>
        <v>129</v>
      </c>
      <c r="O882" s="2">
        <f t="shared" si="82"/>
        <v>32.25</v>
      </c>
    </row>
    <row r="883" spans="1:15" x14ac:dyDescent="0.25">
      <c r="A883">
        <v>710752266</v>
      </c>
      <c r="B883" t="s">
        <v>846</v>
      </c>
      <c r="C883">
        <v>7107</v>
      </c>
      <c r="D883">
        <v>301</v>
      </c>
      <c r="E883" s="2">
        <v>174</v>
      </c>
      <c r="F883" s="4">
        <v>84597</v>
      </c>
      <c r="H883" s="2">
        <f t="shared" si="83"/>
        <v>104.39999999999999</v>
      </c>
      <c r="I883" s="2">
        <f t="shared" si="78"/>
        <v>26.099999999999998</v>
      </c>
      <c r="K883" s="2">
        <f t="shared" si="79"/>
        <v>69.600000000000009</v>
      </c>
      <c r="L883" s="2">
        <f t="shared" si="80"/>
        <v>17.400000000000002</v>
      </c>
      <c r="N883" s="2">
        <f t="shared" si="81"/>
        <v>34.800000000000004</v>
      </c>
      <c r="O883" s="2">
        <f t="shared" si="82"/>
        <v>8.7000000000000011</v>
      </c>
    </row>
    <row r="884" spans="1:15" x14ac:dyDescent="0.25">
      <c r="A884">
        <v>710752267</v>
      </c>
      <c r="B884" t="s">
        <v>847</v>
      </c>
      <c r="C884">
        <v>7107</v>
      </c>
      <c r="D884">
        <v>312</v>
      </c>
      <c r="E884" s="2">
        <v>1516</v>
      </c>
      <c r="F884" s="4">
        <v>88368</v>
      </c>
      <c r="H884" s="2">
        <f t="shared" si="83"/>
        <v>909.6</v>
      </c>
      <c r="I884" s="2">
        <f t="shared" si="78"/>
        <v>227.4</v>
      </c>
      <c r="K884" s="2">
        <f t="shared" si="79"/>
        <v>606.4</v>
      </c>
      <c r="L884" s="2">
        <f t="shared" si="80"/>
        <v>151.6</v>
      </c>
      <c r="N884" s="2">
        <f t="shared" si="81"/>
        <v>303.2</v>
      </c>
      <c r="O884" s="2">
        <f t="shared" si="82"/>
        <v>75.8</v>
      </c>
    </row>
    <row r="885" spans="1:15" x14ac:dyDescent="0.25">
      <c r="A885">
        <v>710752268</v>
      </c>
      <c r="B885" t="s">
        <v>848</v>
      </c>
      <c r="C885">
        <v>7107</v>
      </c>
      <c r="D885">
        <v>312</v>
      </c>
      <c r="E885" s="2">
        <v>887</v>
      </c>
      <c r="F885" s="4">
        <v>88381</v>
      </c>
      <c r="H885" s="2">
        <f t="shared" si="83"/>
        <v>532.19999999999993</v>
      </c>
      <c r="I885" s="2">
        <f t="shared" si="78"/>
        <v>133.04999999999998</v>
      </c>
      <c r="K885" s="2">
        <f t="shared" si="79"/>
        <v>354.8</v>
      </c>
      <c r="L885" s="2">
        <f t="shared" si="80"/>
        <v>88.7</v>
      </c>
      <c r="N885" s="2">
        <f t="shared" si="81"/>
        <v>177.4</v>
      </c>
      <c r="O885" s="2">
        <f t="shared" si="82"/>
        <v>44.35</v>
      </c>
    </row>
    <row r="886" spans="1:15" x14ac:dyDescent="0.25">
      <c r="A886">
        <v>710752269</v>
      </c>
      <c r="B886" t="s">
        <v>849</v>
      </c>
      <c r="C886">
        <v>7107</v>
      </c>
      <c r="D886">
        <v>310</v>
      </c>
      <c r="E886" s="2">
        <v>3859</v>
      </c>
      <c r="F886" s="4">
        <v>81235</v>
      </c>
      <c r="H886" s="2">
        <f t="shared" si="83"/>
        <v>2315.4</v>
      </c>
      <c r="I886" s="2">
        <f t="shared" si="78"/>
        <v>578.85</v>
      </c>
      <c r="K886" s="2">
        <f t="shared" si="79"/>
        <v>1543.6000000000001</v>
      </c>
      <c r="L886" s="2">
        <f t="shared" si="80"/>
        <v>385.90000000000003</v>
      </c>
      <c r="N886" s="2">
        <f t="shared" si="81"/>
        <v>771.80000000000007</v>
      </c>
      <c r="O886" s="2">
        <f t="shared" si="82"/>
        <v>192.95000000000002</v>
      </c>
    </row>
    <row r="887" spans="1:15" x14ac:dyDescent="0.25">
      <c r="A887">
        <v>710752270</v>
      </c>
      <c r="B887" t="s">
        <v>850</v>
      </c>
      <c r="C887">
        <v>7107</v>
      </c>
      <c r="D887">
        <v>311</v>
      </c>
      <c r="E887" s="2">
        <v>243</v>
      </c>
      <c r="F887" s="4">
        <v>88275</v>
      </c>
      <c r="H887" s="2">
        <f t="shared" si="83"/>
        <v>145.79999999999998</v>
      </c>
      <c r="I887" s="2">
        <f t="shared" si="78"/>
        <v>36.449999999999996</v>
      </c>
      <c r="K887" s="2">
        <f t="shared" si="79"/>
        <v>97.2</v>
      </c>
      <c r="L887" s="2">
        <f t="shared" si="80"/>
        <v>24.3</v>
      </c>
      <c r="N887" s="2">
        <f t="shared" si="81"/>
        <v>48.6</v>
      </c>
      <c r="O887" s="2">
        <f t="shared" si="82"/>
        <v>12.15</v>
      </c>
    </row>
    <row r="888" spans="1:15" x14ac:dyDescent="0.25">
      <c r="A888">
        <v>710752271</v>
      </c>
      <c r="B888" t="s">
        <v>851</v>
      </c>
      <c r="C888">
        <v>7107</v>
      </c>
      <c r="D888">
        <v>311</v>
      </c>
      <c r="E888" s="2">
        <v>111</v>
      </c>
      <c r="F888" s="4">
        <v>88271</v>
      </c>
      <c r="H888" s="2">
        <f t="shared" si="83"/>
        <v>66.599999999999994</v>
      </c>
      <c r="I888" s="2">
        <f t="shared" si="78"/>
        <v>16.649999999999999</v>
      </c>
      <c r="K888" s="2">
        <f t="shared" si="79"/>
        <v>44.400000000000006</v>
      </c>
      <c r="L888" s="2">
        <f t="shared" si="80"/>
        <v>11.100000000000001</v>
      </c>
      <c r="N888" s="2">
        <f t="shared" si="81"/>
        <v>22.200000000000003</v>
      </c>
      <c r="O888" s="2">
        <f t="shared" si="82"/>
        <v>5.5500000000000007</v>
      </c>
    </row>
    <row r="889" spans="1:15" x14ac:dyDescent="0.25">
      <c r="A889">
        <v>710752272</v>
      </c>
      <c r="B889" t="s">
        <v>852</v>
      </c>
      <c r="C889">
        <v>7107</v>
      </c>
      <c r="D889">
        <v>302</v>
      </c>
      <c r="E889" s="2">
        <v>66</v>
      </c>
      <c r="F889" s="4">
        <v>86694</v>
      </c>
      <c r="H889" s="2">
        <f t="shared" si="83"/>
        <v>39.6</v>
      </c>
      <c r="I889" s="2">
        <f t="shared" si="78"/>
        <v>9.9</v>
      </c>
      <c r="K889" s="2">
        <f t="shared" si="79"/>
        <v>26.400000000000002</v>
      </c>
      <c r="L889" s="2">
        <f t="shared" si="80"/>
        <v>6.6000000000000005</v>
      </c>
      <c r="N889" s="2">
        <f t="shared" si="81"/>
        <v>13.200000000000001</v>
      </c>
      <c r="O889" s="2">
        <f t="shared" si="82"/>
        <v>3.3000000000000003</v>
      </c>
    </row>
    <row r="890" spans="1:15" x14ac:dyDescent="0.25">
      <c r="A890">
        <v>710752273</v>
      </c>
      <c r="B890" t="s">
        <v>853</v>
      </c>
      <c r="C890">
        <v>7107</v>
      </c>
      <c r="D890">
        <v>301</v>
      </c>
      <c r="E890" s="2">
        <v>68</v>
      </c>
      <c r="F890" s="4">
        <v>84144</v>
      </c>
      <c r="H890" s="2">
        <f t="shared" si="83"/>
        <v>40.799999999999997</v>
      </c>
      <c r="I890" s="2">
        <f t="shared" si="78"/>
        <v>10.199999999999999</v>
      </c>
      <c r="K890" s="2">
        <f t="shared" si="79"/>
        <v>27.200000000000003</v>
      </c>
      <c r="L890" s="2">
        <f t="shared" si="80"/>
        <v>6.8000000000000007</v>
      </c>
      <c r="N890" s="2">
        <f t="shared" si="81"/>
        <v>13.600000000000001</v>
      </c>
      <c r="O890" s="2">
        <f t="shared" si="82"/>
        <v>3.4000000000000004</v>
      </c>
    </row>
    <row r="891" spans="1:15" x14ac:dyDescent="0.25">
      <c r="A891">
        <v>710752274</v>
      </c>
      <c r="B891" t="s">
        <v>854</v>
      </c>
      <c r="C891">
        <v>7107</v>
      </c>
      <c r="D891">
        <v>302</v>
      </c>
      <c r="E891" s="2">
        <v>50</v>
      </c>
      <c r="F891" s="4">
        <v>86735</v>
      </c>
      <c r="H891" s="2">
        <f t="shared" si="83"/>
        <v>30</v>
      </c>
      <c r="I891" s="2">
        <f t="shared" si="78"/>
        <v>7.5</v>
      </c>
      <c r="K891" s="2">
        <f t="shared" si="79"/>
        <v>20</v>
      </c>
      <c r="L891" s="2">
        <f t="shared" si="80"/>
        <v>5</v>
      </c>
      <c r="N891" s="2">
        <f t="shared" si="81"/>
        <v>10</v>
      </c>
      <c r="O891" s="2">
        <f t="shared" si="82"/>
        <v>2.5</v>
      </c>
    </row>
    <row r="892" spans="1:15" x14ac:dyDescent="0.25">
      <c r="A892">
        <v>710752275</v>
      </c>
      <c r="B892" t="s">
        <v>855</v>
      </c>
      <c r="C892">
        <v>7107</v>
      </c>
      <c r="D892">
        <v>301</v>
      </c>
      <c r="E892" s="2">
        <v>69</v>
      </c>
      <c r="F892" s="4">
        <v>82787</v>
      </c>
      <c r="H892" s="2">
        <f t="shared" si="83"/>
        <v>41.4</v>
      </c>
      <c r="I892" s="2">
        <f t="shared" si="78"/>
        <v>10.35</v>
      </c>
      <c r="K892" s="2">
        <f t="shared" si="79"/>
        <v>27.6</v>
      </c>
      <c r="L892" s="2">
        <f t="shared" si="80"/>
        <v>6.9</v>
      </c>
      <c r="N892" s="2">
        <f t="shared" si="81"/>
        <v>13.8</v>
      </c>
      <c r="O892" s="2">
        <f t="shared" si="82"/>
        <v>3.45</v>
      </c>
    </row>
    <row r="893" spans="1:15" x14ac:dyDescent="0.25">
      <c r="A893">
        <v>710752276</v>
      </c>
      <c r="B893" t="s">
        <v>856</v>
      </c>
      <c r="C893">
        <v>7107</v>
      </c>
      <c r="D893">
        <v>302</v>
      </c>
      <c r="E893" s="2">
        <v>109</v>
      </c>
      <c r="F893" s="4">
        <v>86747</v>
      </c>
      <c r="H893" s="2">
        <f t="shared" si="83"/>
        <v>65.399999999999991</v>
      </c>
      <c r="I893" s="2">
        <f t="shared" si="78"/>
        <v>16.349999999999998</v>
      </c>
      <c r="K893" s="2">
        <f t="shared" si="79"/>
        <v>43.6</v>
      </c>
      <c r="L893" s="2">
        <f t="shared" si="80"/>
        <v>10.9</v>
      </c>
      <c r="N893" s="2">
        <f t="shared" si="81"/>
        <v>21.8</v>
      </c>
      <c r="O893" s="2">
        <f t="shared" si="82"/>
        <v>5.45</v>
      </c>
    </row>
    <row r="894" spans="1:15" x14ac:dyDescent="0.25">
      <c r="A894">
        <v>710752277</v>
      </c>
      <c r="B894" t="s">
        <v>857</v>
      </c>
      <c r="C894">
        <v>7107</v>
      </c>
      <c r="D894">
        <v>301</v>
      </c>
      <c r="E894" s="2">
        <v>257</v>
      </c>
      <c r="F894" s="4">
        <v>83698</v>
      </c>
      <c r="H894" s="2">
        <f t="shared" si="83"/>
        <v>154.19999999999999</v>
      </c>
      <c r="I894" s="2">
        <f t="shared" si="78"/>
        <v>38.549999999999997</v>
      </c>
      <c r="K894" s="2">
        <f t="shared" si="79"/>
        <v>102.80000000000001</v>
      </c>
      <c r="L894" s="2">
        <f t="shared" si="80"/>
        <v>25.700000000000003</v>
      </c>
      <c r="N894" s="2">
        <f t="shared" si="81"/>
        <v>51.400000000000006</v>
      </c>
      <c r="O894" s="2">
        <f t="shared" si="82"/>
        <v>12.850000000000001</v>
      </c>
    </row>
    <row r="895" spans="1:15" x14ac:dyDescent="0.25">
      <c r="A895">
        <v>710752278</v>
      </c>
      <c r="B895" t="s">
        <v>858</v>
      </c>
      <c r="C895">
        <v>7107</v>
      </c>
      <c r="D895">
        <v>310</v>
      </c>
      <c r="E895" s="2">
        <v>455</v>
      </c>
      <c r="F895" s="4">
        <v>81206</v>
      </c>
      <c r="H895" s="2">
        <f t="shared" si="83"/>
        <v>273</v>
      </c>
      <c r="I895" s="2">
        <f t="shared" si="78"/>
        <v>68.25</v>
      </c>
      <c r="K895" s="2">
        <f t="shared" si="79"/>
        <v>182</v>
      </c>
      <c r="L895" s="2">
        <f t="shared" si="80"/>
        <v>45.5</v>
      </c>
      <c r="N895" s="2">
        <f t="shared" si="81"/>
        <v>91</v>
      </c>
      <c r="O895" s="2">
        <f t="shared" si="82"/>
        <v>22.75</v>
      </c>
    </row>
    <row r="896" spans="1:15" x14ac:dyDescent="0.25">
      <c r="A896">
        <v>710752279</v>
      </c>
      <c r="B896" t="s">
        <v>175</v>
      </c>
      <c r="C896">
        <v>7107</v>
      </c>
      <c r="D896">
        <v>301</v>
      </c>
      <c r="E896" s="2">
        <v>124</v>
      </c>
      <c r="F896" s="4">
        <v>83701</v>
      </c>
      <c r="H896" s="2">
        <f t="shared" si="83"/>
        <v>74.399999999999991</v>
      </c>
      <c r="I896" s="2">
        <f t="shared" si="78"/>
        <v>18.599999999999998</v>
      </c>
      <c r="K896" s="2">
        <f t="shared" si="79"/>
        <v>49.6</v>
      </c>
      <c r="L896" s="2">
        <f t="shared" si="80"/>
        <v>12.4</v>
      </c>
      <c r="N896" s="2">
        <f t="shared" si="81"/>
        <v>24.8</v>
      </c>
      <c r="O896" s="2">
        <f t="shared" si="82"/>
        <v>6.2</v>
      </c>
    </row>
    <row r="897" spans="1:15" x14ac:dyDescent="0.25">
      <c r="A897">
        <v>710752280</v>
      </c>
      <c r="B897" t="s">
        <v>859</v>
      </c>
      <c r="C897">
        <v>7107</v>
      </c>
      <c r="D897">
        <v>302</v>
      </c>
      <c r="E897" s="2">
        <v>32</v>
      </c>
      <c r="F897" s="4">
        <v>86663</v>
      </c>
      <c r="H897" s="2">
        <f t="shared" si="83"/>
        <v>19.2</v>
      </c>
      <c r="I897" s="2">
        <f t="shared" si="78"/>
        <v>4.8</v>
      </c>
      <c r="K897" s="2">
        <f t="shared" si="79"/>
        <v>12.8</v>
      </c>
      <c r="L897" s="2">
        <f t="shared" si="80"/>
        <v>3.2</v>
      </c>
      <c r="N897" s="2">
        <f t="shared" si="81"/>
        <v>6.4</v>
      </c>
      <c r="O897" s="2">
        <f t="shared" si="82"/>
        <v>1.6</v>
      </c>
    </row>
    <row r="898" spans="1:15" x14ac:dyDescent="0.25">
      <c r="A898">
        <v>710752281</v>
      </c>
      <c r="B898" t="s">
        <v>860</v>
      </c>
      <c r="C898">
        <v>7107</v>
      </c>
      <c r="D898">
        <v>302</v>
      </c>
      <c r="E898" s="2">
        <v>35</v>
      </c>
      <c r="F898" s="4">
        <v>86664</v>
      </c>
      <c r="H898" s="2">
        <f t="shared" si="83"/>
        <v>21</v>
      </c>
      <c r="I898" s="2">
        <f t="shared" si="78"/>
        <v>5.25</v>
      </c>
      <c r="K898" s="2">
        <f t="shared" si="79"/>
        <v>14</v>
      </c>
      <c r="L898" s="2">
        <f t="shared" si="80"/>
        <v>3.5</v>
      </c>
      <c r="N898" s="2">
        <f t="shared" si="81"/>
        <v>7</v>
      </c>
      <c r="O898" s="2">
        <f t="shared" si="82"/>
        <v>1.75</v>
      </c>
    </row>
    <row r="899" spans="1:15" x14ac:dyDescent="0.25">
      <c r="A899">
        <v>710752282</v>
      </c>
      <c r="B899" t="s">
        <v>861</v>
      </c>
      <c r="C899">
        <v>7107</v>
      </c>
      <c r="D899">
        <v>306</v>
      </c>
      <c r="E899" s="2">
        <v>195</v>
      </c>
      <c r="F899" s="4">
        <v>87798</v>
      </c>
      <c r="H899" s="2">
        <f t="shared" si="83"/>
        <v>117</v>
      </c>
      <c r="I899" s="2">
        <f t="shared" si="78"/>
        <v>29.25</v>
      </c>
      <c r="K899" s="2">
        <f t="shared" si="79"/>
        <v>78</v>
      </c>
      <c r="L899" s="2">
        <f t="shared" si="80"/>
        <v>19.5</v>
      </c>
      <c r="N899" s="2">
        <f t="shared" si="81"/>
        <v>39</v>
      </c>
      <c r="O899" s="2">
        <f t="shared" si="82"/>
        <v>9.75</v>
      </c>
    </row>
    <row r="900" spans="1:15" x14ac:dyDescent="0.25">
      <c r="A900">
        <v>710752283</v>
      </c>
      <c r="B900" t="s">
        <v>862</v>
      </c>
      <c r="C900">
        <v>7107</v>
      </c>
      <c r="D900">
        <v>302</v>
      </c>
      <c r="E900" s="2">
        <v>106</v>
      </c>
      <c r="F900" s="4">
        <v>86665</v>
      </c>
      <c r="H900" s="2">
        <f t="shared" si="83"/>
        <v>63.599999999999994</v>
      </c>
      <c r="I900" s="2">
        <f t="shared" si="78"/>
        <v>15.899999999999999</v>
      </c>
      <c r="K900" s="2">
        <f t="shared" si="79"/>
        <v>42.400000000000006</v>
      </c>
      <c r="L900" s="2">
        <f t="shared" si="80"/>
        <v>10.600000000000001</v>
      </c>
      <c r="N900" s="2">
        <f t="shared" si="81"/>
        <v>21.200000000000003</v>
      </c>
      <c r="O900" s="2">
        <f t="shared" si="82"/>
        <v>5.3000000000000007</v>
      </c>
    </row>
    <row r="901" spans="1:15" x14ac:dyDescent="0.25">
      <c r="A901">
        <v>710752284</v>
      </c>
      <c r="B901" t="s">
        <v>863</v>
      </c>
      <c r="C901">
        <v>7107</v>
      </c>
      <c r="D901">
        <v>301</v>
      </c>
      <c r="E901" s="2">
        <v>106</v>
      </c>
      <c r="F901" s="4">
        <v>80183</v>
      </c>
      <c r="H901" s="2">
        <f t="shared" si="83"/>
        <v>63.599999999999994</v>
      </c>
      <c r="I901" s="2">
        <f t="shared" ref="I901:I944" si="84">H901*0.25</f>
        <v>15.899999999999999</v>
      </c>
      <c r="K901" s="2">
        <f t="shared" ref="K901:K944" si="85">E901*0.4</f>
        <v>42.400000000000006</v>
      </c>
      <c r="L901" s="2">
        <f t="shared" ref="L901:L944" si="86">K901*0.25</f>
        <v>10.600000000000001</v>
      </c>
      <c r="N901" s="2">
        <f t="shared" ref="N901:N944" si="87">E901*0.2</f>
        <v>21.200000000000003</v>
      </c>
      <c r="O901" s="2">
        <f t="shared" ref="O901:O944" si="88">N901*0.25</f>
        <v>5.3000000000000007</v>
      </c>
    </row>
    <row r="902" spans="1:15" x14ac:dyDescent="0.25">
      <c r="A902">
        <v>710752285</v>
      </c>
      <c r="B902" t="s">
        <v>864</v>
      </c>
      <c r="C902">
        <v>7107</v>
      </c>
      <c r="D902">
        <v>301</v>
      </c>
      <c r="E902" s="2">
        <v>143</v>
      </c>
      <c r="F902" s="4">
        <v>84080</v>
      </c>
      <c r="H902" s="2">
        <f t="shared" ref="H902:H944" si="89">E902*0.6</f>
        <v>85.8</v>
      </c>
      <c r="I902" s="2">
        <f t="shared" si="84"/>
        <v>21.45</v>
      </c>
      <c r="K902" s="2">
        <f t="shared" si="85"/>
        <v>57.2</v>
      </c>
      <c r="L902" s="2">
        <f t="shared" si="86"/>
        <v>14.3</v>
      </c>
      <c r="N902" s="2">
        <f t="shared" si="87"/>
        <v>28.6</v>
      </c>
      <c r="O902" s="2">
        <f t="shared" si="88"/>
        <v>7.15</v>
      </c>
    </row>
    <row r="903" spans="1:15" x14ac:dyDescent="0.25">
      <c r="A903">
        <v>710752286</v>
      </c>
      <c r="B903" t="s">
        <v>865</v>
      </c>
      <c r="C903">
        <v>7107</v>
      </c>
      <c r="D903">
        <v>302</v>
      </c>
      <c r="E903" s="2">
        <v>90</v>
      </c>
      <c r="F903" s="4">
        <v>86235</v>
      </c>
      <c r="H903" s="2">
        <f t="shared" si="89"/>
        <v>54</v>
      </c>
      <c r="I903" s="2">
        <f t="shared" si="84"/>
        <v>13.5</v>
      </c>
      <c r="K903" s="2">
        <f t="shared" si="85"/>
        <v>36</v>
      </c>
      <c r="L903" s="2">
        <f t="shared" si="86"/>
        <v>9</v>
      </c>
      <c r="N903" s="2">
        <f t="shared" si="87"/>
        <v>18</v>
      </c>
      <c r="O903" s="2">
        <f t="shared" si="88"/>
        <v>4.5</v>
      </c>
    </row>
    <row r="904" spans="1:15" x14ac:dyDescent="0.25">
      <c r="A904">
        <v>710752287</v>
      </c>
      <c r="B904" t="s">
        <v>866</v>
      </c>
      <c r="C904">
        <v>7107</v>
      </c>
      <c r="D904">
        <v>305</v>
      </c>
      <c r="E904" s="2">
        <v>162</v>
      </c>
      <c r="F904" s="4">
        <v>85610</v>
      </c>
      <c r="H904" s="2">
        <f t="shared" si="89"/>
        <v>97.2</v>
      </c>
      <c r="I904" s="2">
        <f t="shared" si="84"/>
        <v>24.3</v>
      </c>
      <c r="K904" s="2">
        <f t="shared" si="85"/>
        <v>64.8</v>
      </c>
      <c r="L904" s="2">
        <f t="shared" si="86"/>
        <v>16.2</v>
      </c>
      <c r="N904" s="2">
        <f t="shared" si="87"/>
        <v>32.4</v>
      </c>
      <c r="O904" s="2">
        <f t="shared" si="88"/>
        <v>8.1</v>
      </c>
    </row>
    <row r="905" spans="1:15" x14ac:dyDescent="0.25">
      <c r="A905">
        <v>710752288</v>
      </c>
      <c r="B905" t="s">
        <v>867</v>
      </c>
      <c r="C905">
        <v>7107</v>
      </c>
      <c r="D905">
        <v>301</v>
      </c>
      <c r="E905" s="2">
        <v>83</v>
      </c>
      <c r="F905" s="4">
        <v>83516</v>
      </c>
      <c r="H905" s="2">
        <f t="shared" si="89"/>
        <v>49.8</v>
      </c>
      <c r="I905" s="2">
        <f t="shared" si="84"/>
        <v>12.45</v>
      </c>
      <c r="K905" s="2">
        <f t="shared" si="85"/>
        <v>33.200000000000003</v>
      </c>
      <c r="L905" s="2">
        <f t="shared" si="86"/>
        <v>8.3000000000000007</v>
      </c>
      <c r="N905" s="2">
        <f t="shared" si="87"/>
        <v>16.600000000000001</v>
      </c>
      <c r="O905" s="2">
        <f t="shared" si="88"/>
        <v>4.1500000000000004</v>
      </c>
    </row>
    <row r="906" spans="1:15" x14ac:dyDescent="0.25">
      <c r="A906">
        <v>710752289</v>
      </c>
      <c r="B906" t="s">
        <v>868</v>
      </c>
      <c r="C906">
        <v>7107</v>
      </c>
      <c r="D906">
        <v>301</v>
      </c>
      <c r="E906" s="2">
        <v>116</v>
      </c>
      <c r="F906" s="4">
        <v>83520</v>
      </c>
      <c r="H906" s="2">
        <f t="shared" si="89"/>
        <v>69.599999999999994</v>
      </c>
      <c r="I906" s="2">
        <f t="shared" si="84"/>
        <v>17.399999999999999</v>
      </c>
      <c r="K906" s="2">
        <f t="shared" si="85"/>
        <v>46.400000000000006</v>
      </c>
      <c r="L906" s="2">
        <f t="shared" si="86"/>
        <v>11.600000000000001</v>
      </c>
      <c r="N906" s="2">
        <f t="shared" si="87"/>
        <v>23.200000000000003</v>
      </c>
      <c r="O906" s="2">
        <f t="shared" si="88"/>
        <v>5.8000000000000007</v>
      </c>
    </row>
    <row r="907" spans="1:15" x14ac:dyDescent="0.25">
      <c r="A907">
        <v>710752290</v>
      </c>
      <c r="B907" t="s">
        <v>869</v>
      </c>
      <c r="C907">
        <v>7107</v>
      </c>
      <c r="D907">
        <v>302</v>
      </c>
      <c r="E907" s="2">
        <v>158</v>
      </c>
      <c r="F907" s="4">
        <v>86720</v>
      </c>
      <c r="H907" s="2">
        <f t="shared" si="89"/>
        <v>94.8</v>
      </c>
      <c r="I907" s="2">
        <f t="shared" si="84"/>
        <v>23.7</v>
      </c>
      <c r="K907" s="2">
        <f t="shared" si="85"/>
        <v>63.2</v>
      </c>
      <c r="L907" s="2">
        <f t="shared" si="86"/>
        <v>15.8</v>
      </c>
      <c r="N907" s="2">
        <f t="shared" si="87"/>
        <v>31.6</v>
      </c>
      <c r="O907" s="2">
        <f t="shared" si="88"/>
        <v>7.9</v>
      </c>
    </row>
    <row r="908" spans="1:15" x14ac:dyDescent="0.25">
      <c r="A908">
        <v>710752291</v>
      </c>
      <c r="B908" t="s">
        <v>870</v>
      </c>
      <c r="C908">
        <v>7107</v>
      </c>
      <c r="D908">
        <v>302</v>
      </c>
      <c r="E908" s="2">
        <v>158</v>
      </c>
      <c r="F908" s="4">
        <v>86615</v>
      </c>
      <c r="H908" s="2">
        <f t="shared" si="89"/>
        <v>94.8</v>
      </c>
      <c r="I908" s="2">
        <f t="shared" si="84"/>
        <v>23.7</v>
      </c>
      <c r="K908" s="2">
        <f t="shared" si="85"/>
        <v>63.2</v>
      </c>
      <c r="L908" s="2">
        <f t="shared" si="86"/>
        <v>15.8</v>
      </c>
      <c r="N908" s="2">
        <f t="shared" si="87"/>
        <v>31.6</v>
      </c>
      <c r="O908" s="2">
        <f t="shared" si="88"/>
        <v>7.9</v>
      </c>
    </row>
    <row r="909" spans="1:15" x14ac:dyDescent="0.25">
      <c r="A909">
        <v>710752292</v>
      </c>
      <c r="B909" t="s">
        <v>871</v>
      </c>
      <c r="C909">
        <v>7107</v>
      </c>
      <c r="D909">
        <v>302</v>
      </c>
      <c r="E909" s="2">
        <v>96</v>
      </c>
      <c r="F909" s="4">
        <v>86376</v>
      </c>
      <c r="H909" s="2">
        <f t="shared" si="89"/>
        <v>57.599999999999994</v>
      </c>
      <c r="I909" s="2">
        <f t="shared" si="84"/>
        <v>14.399999999999999</v>
      </c>
      <c r="K909" s="2">
        <f t="shared" si="85"/>
        <v>38.400000000000006</v>
      </c>
      <c r="L909" s="2">
        <f t="shared" si="86"/>
        <v>9.6000000000000014</v>
      </c>
      <c r="N909" s="2">
        <f t="shared" si="87"/>
        <v>19.200000000000003</v>
      </c>
      <c r="O909" s="2">
        <f t="shared" si="88"/>
        <v>4.8000000000000007</v>
      </c>
    </row>
    <row r="910" spans="1:15" x14ac:dyDescent="0.25">
      <c r="A910">
        <v>710752293</v>
      </c>
      <c r="B910" t="s">
        <v>872</v>
      </c>
      <c r="C910">
        <v>7107</v>
      </c>
      <c r="D910">
        <v>301</v>
      </c>
      <c r="E910" s="2">
        <v>76</v>
      </c>
      <c r="F910" s="4">
        <v>82232</v>
      </c>
      <c r="H910" s="2">
        <f t="shared" si="89"/>
        <v>45.6</v>
      </c>
      <c r="I910" s="2">
        <f t="shared" si="84"/>
        <v>11.4</v>
      </c>
      <c r="K910" s="2">
        <f t="shared" si="85"/>
        <v>30.400000000000002</v>
      </c>
      <c r="L910" s="2">
        <f t="shared" si="86"/>
        <v>7.6000000000000005</v>
      </c>
      <c r="N910" s="2">
        <f t="shared" si="87"/>
        <v>15.200000000000001</v>
      </c>
      <c r="O910" s="2">
        <f t="shared" si="88"/>
        <v>3.8000000000000003</v>
      </c>
    </row>
    <row r="911" spans="1:15" x14ac:dyDescent="0.25">
      <c r="A911">
        <v>710752294</v>
      </c>
      <c r="B911" t="s">
        <v>873</v>
      </c>
      <c r="C911">
        <v>7107</v>
      </c>
      <c r="D911">
        <v>301</v>
      </c>
      <c r="E911" s="2">
        <v>76</v>
      </c>
      <c r="F911" s="4">
        <v>82232</v>
      </c>
      <c r="H911" s="2">
        <f t="shared" si="89"/>
        <v>45.6</v>
      </c>
      <c r="I911" s="2">
        <f t="shared" si="84"/>
        <v>11.4</v>
      </c>
      <c r="K911" s="2">
        <f t="shared" si="85"/>
        <v>30.400000000000002</v>
      </c>
      <c r="L911" s="2">
        <f t="shared" si="86"/>
        <v>7.6000000000000005</v>
      </c>
      <c r="N911" s="2">
        <f t="shared" si="87"/>
        <v>15.200000000000001</v>
      </c>
      <c r="O911" s="2">
        <f t="shared" si="88"/>
        <v>3.8000000000000003</v>
      </c>
    </row>
    <row r="912" spans="1:15" x14ac:dyDescent="0.25">
      <c r="A912">
        <v>710752295</v>
      </c>
      <c r="B912" t="s">
        <v>874</v>
      </c>
      <c r="C912">
        <v>7107</v>
      </c>
      <c r="D912">
        <v>301</v>
      </c>
      <c r="E912" s="2">
        <v>49</v>
      </c>
      <c r="F912" s="4">
        <v>84560</v>
      </c>
      <c r="H912" s="2">
        <f t="shared" si="89"/>
        <v>29.4</v>
      </c>
      <c r="I912" s="2">
        <f t="shared" si="84"/>
        <v>7.35</v>
      </c>
      <c r="K912" s="2">
        <f t="shared" si="85"/>
        <v>19.600000000000001</v>
      </c>
      <c r="L912" s="2">
        <f t="shared" si="86"/>
        <v>4.9000000000000004</v>
      </c>
      <c r="N912" s="2">
        <f t="shared" si="87"/>
        <v>9.8000000000000007</v>
      </c>
      <c r="O912" s="2">
        <f t="shared" si="88"/>
        <v>2.4500000000000002</v>
      </c>
    </row>
    <row r="913" spans="1:15" x14ac:dyDescent="0.25">
      <c r="A913">
        <v>710752296</v>
      </c>
      <c r="B913" t="s">
        <v>875</v>
      </c>
      <c r="C913">
        <v>7107</v>
      </c>
      <c r="D913">
        <v>301</v>
      </c>
      <c r="E913" s="2">
        <v>53</v>
      </c>
      <c r="F913" s="4">
        <v>83883</v>
      </c>
      <c r="H913" s="2">
        <f t="shared" si="89"/>
        <v>31.799999999999997</v>
      </c>
      <c r="I913" s="2">
        <f t="shared" si="84"/>
        <v>7.9499999999999993</v>
      </c>
      <c r="K913" s="2">
        <f t="shared" si="85"/>
        <v>21.200000000000003</v>
      </c>
      <c r="L913" s="2">
        <f t="shared" si="86"/>
        <v>5.3000000000000007</v>
      </c>
      <c r="N913" s="2">
        <f t="shared" si="87"/>
        <v>10.600000000000001</v>
      </c>
      <c r="O913" s="2">
        <f t="shared" si="88"/>
        <v>2.6500000000000004</v>
      </c>
    </row>
    <row r="914" spans="1:15" x14ac:dyDescent="0.25">
      <c r="A914">
        <v>710752297</v>
      </c>
      <c r="B914" t="s">
        <v>876</v>
      </c>
      <c r="C914">
        <v>7107</v>
      </c>
      <c r="D914">
        <v>302</v>
      </c>
      <c r="E914" s="2">
        <v>64</v>
      </c>
      <c r="F914" s="4">
        <v>86735</v>
      </c>
      <c r="H914" s="2">
        <f t="shared" si="89"/>
        <v>38.4</v>
      </c>
      <c r="I914" s="2">
        <f t="shared" si="84"/>
        <v>9.6</v>
      </c>
      <c r="K914" s="2">
        <f t="shared" si="85"/>
        <v>25.6</v>
      </c>
      <c r="L914" s="2">
        <f t="shared" si="86"/>
        <v>6.4</v>
      </c>
      <c r="N914" s="2">
        <f t="shared" si="87"/>
        <v>12.8</v>
      </c>
      <c r="O914" s="2">
        <f t="shared" si="88"/>
        <v>3.2</v>
      </c>
    </row>
    <row r="915" spans="1:15" x14ac:dyDescent="0.25">
      <c r="A915">
        <v>710752301</v>
      </c>
      <c r="B915" t="s">
        <v>877</v>
      </c>
      <c r="C915">
        <v>7107</v>
      </c>
      <c r="D915">
        <v>301</v>
      </c>
      <c r="E915" s="2">
        <v>58</v>
      </c>
      <c r="F915" s="4">
        <v>83883</v>
      </c>
      <c r="H915" s="2">
        <f t="shared" si="89"/>
        <v>34.799999999999997</v>
      </c>
      <c r="I915" s="2">
        <f t="shared" si="84"/>
        <v>8.6999999999999993</v>
      </c>
      <c r="K915" s="2">
        <f t="shared" si="85"/>
        <v>23.200000000000003</v>
      </c>
      <c r="L915" s="2">
        <f t="shared" si="86"/>
        <v>5.8000000000000007</v>
      </c>
      <c r="N915" s="2">
        <f t="shared" si="87"/>
        <v>11.600000000000001</v>
      </c>
      <c r="O915" s="2">
        <f t="shared" si="88"/>
        <v>2.9000000000000004</v>
      </c>
    </row>
    <row r="916" spans="1:15" x14ac:dyDescent="0.25">
      <c r="A916">
        <v>710752302</v>
      </c>
      <c r="B916" t="s">
        <v>878</v>
      </c>
      <c r="C916">
        <v>7107</v>
      </c>
      <c r="D916">
        <v>301</v>
      </c>
      <c r="E916" s="2">
        <v>58</v>
      </c>
      <c r="F916" s="4">
        <v>84156</v>
      </c>
      <c r="H916" s="2">
        <f t="shared" si="89"/>
        <v>34.799999999999997</v>
      </c>
      <c r="I916" s="2">
        <f t="shared" si="84"/>
        <v>8.6999999999999993</v>
      </c>
      <c r="K916" s="2">
        <f t="shared" si="85"/>
        <v>23.200000000000003</v>
      </c>
      <c r="L916" s="2">
        <f t="shared" si="86"/>
        <v>5.8000000000000007</v>
      </c>
      <c r="N916" s="2">
        <f t="shared" si="87"/>
        <v>11.600000000000001</v>
      </c>
      <c r="O916" s="2">
        <f t="shared" si="88"/>
        <v>2.9000000000000004</v>
      </c>
    </row>
    <row r="917" spans="1:15" x14ac:dyDescent="0.25">
      <c r="A917">
        <v>710752303</v>
      </c>
      <c r="B917" t="s">
        <v>879</v>
      </c>
      <c r="C917">
        <v>7107</v>
      </c>
      <c r="D917">
        <v>302</v>
      </c>
      <c r="E917" s="2">
        <v>58</v>
      </c>
      <c r="F917" s="4">
        <v>86335</v>
      </c>
      <c r="H917" s="2">
        <f t="shared" si="89"/>
        <v>34.799999999999997</v>
      </c>
      <c r="I917" s="2">
        <f t="shared" si="84"/>
        <v>8.6999999999999993</v>
      </c>
      <c r="K917" s="2">
        <f t="shared" si="85"/>
        <v>23.200000000000003</v>
      </c>
      <c r="L917" s="2">
        <f t="shared" si="86"/>
        <v>5.8000000000000007</v>
      </c>
      <c r="N917" s="2">
        <f t="shared" si="87"/>
        <v>11.600000000000001</v>
      </c>
      <c r="O917" s="2">
        <f t="shared" si="88"/>
        <v>2.9000000000000004</v>
      </c>
    </row>
    <row r="918" spans="1:15" x14ac:dyDescent="0.25">
      <c r="A918">
        <v>710752304</v>
      </c>
      <c r="B918" t="s">
        <v>880</v>
      </c>
      <c r="C918">
        <v>7107</v>
      </c>
      <c r="D918">
        <v>302</v>
      </c>
      <c r="E918" s="2">
        <v>189</v>
      </c>
      <c r="F918" s="4">
        <v>86480</v>
      </c>
      <c r="H918" s="2">
        <f t="shared" si="89"/>
        <v>113.39999999999999</v>
      </c>
      <c r="I918" s="2">
        <f t="shared" si="84"/>
        <v>28.349999999999998</v>
      </c>
      <c r="K918" s="2">
        <f t="shared" si="85"/>
        <v>75.600000000000009</v>
      </c>
      <c r="L918" s="2">
        <f t="shared" si="86"/>
        <v>18.900000000000002</v>
      </c>
      <c r="N918" s="2">
        <f t="shared" si="87"/>
        <v>37.800000000000004</v>
      </c>
      <c r="O918" s="2">
        <f t="shared" si="88"/>
        <v>9.4500000000000011</v>
      </c>
    </row>
    <row r="919" spans="1:15" x14ac:dyDescent="0.25">
      <c r="A919">
        <v>710752305</v>
      </c>
      <c r="B919" t="s">
        <v>881</v>
      </c>
      <c r="C919">
        <v>7107</v>
      </c>
      <c r="D919">
        <v>302</v>
      </c>
      <c r="E919" s="2">
        <v>109</v>
      </c>
      <c r="F919" s="4">
        <v>86682</v>
      </c>
      <c r="H919" s="2">
        <f t="shared" si="89"/>
        <v>65.399999999999991</v>
      </c>
      <c r="I919" s="2">
        <f t="shared" si="84"/>
        <v>16.349999999999998</v>
      </c>
      <c r="K919" s="2">
        <f t="shared" si="85"/>
        <v>43.6</v>
      </c>
      <c r="L919" s="2">
        <f t="shared" si="86"/>
        <v>10.9</v>
      </c>
      <c r="N919" s="2">
        <f t="shared" si="87"/>
        <v>21.8</v>
      </c>
      <c r="O919" s="2">
        <f t="shared" si="88"/>
        <v>5.45</v>
      </c>
    </row>
    <row r="920" spans="1:15" x14ac:dyDescent="0.25">
      <c r="A920">
        <v>710752306</v>
      </c>
      <c r="B920" t="s">
        <v>882</v>
      </c>
      <c r="C920">
        <v>7107</v>
      </c>
      <c r="D920">
        <v>305</v>
      </c>
      <c r="E920" s="2">
        <v>118</v>
      </c>
      <c r="F920" s="4">
        <v>85240</v>
      </c>
      <c r="H920" s="2">
        <f t="shared" si="89"/>
        <v>70.8</v>
      </c>
      <c r="I920" s="2">
        <f t="shared" si="84"/>
        <v>17.7</v>
      </c>
      <c r="K920" s="2">
        <f t="shared" si="85"/>
        <v>47.2</v>
      </c>
      <c r="L920" s="2">
        <f t="shared" si="86"/>
        <v>11.8</v>
      </c>
      <c r="N920" s="2">
        <f t="shared" si="87"/>
        <v>23.6</v>
      </c>
      <c r="O920" s="2">
        <f t="shared" si="88"/>
        <v>5.9</v>
      </c>
    </row>
    <row r="921" spans="1:15" x14ac:dyDescent="0.25">
      <c r="A921">
        <v>710752307</v>
      </c>
      <c r="B921" t="s">
        <v>883</v>
      </c>
      <c r="C921">
        <v>7107</v>
      </c>
      <c r="D921">
        <v>301</v>
      </c>
      <c r="E921" s="2">
        <v>42</v>
      </c>
      <c r="F921" s="4">
        <v>82105</v>
      </c>
      <c r="H921" s="2">
        <f t="shared" si="89"/>
        <v>25.2</v>
      </c>
      <c r="I921" s="2">
        <f t="shared" si="84"/>
        <v>6.3</v>
      </c>
      <c r="K921" s="2">
        <f t="shared" si="85"/>
        <v>16.8</v>
      </c>
      <c r="L921" s="2">
        <f t="shared" si="86"/>
        <v>4.2</v>
      </c>
      <c r="N921" s="2">
        <f t="shared" si="87"/>
        <v>8.4</v>
      </c>
      <c r="O921" s="2">
        <f t="shared" si="88"/>
        <v>2.1</v>
      </c>
    </row>
    <row r="922" spans="1:15" x14ac:dyDescent="0.25">
      <c r="A922">
        <v>710752308</v>
      </c>
      <c r="B922" t="s">
        <v>884</v>
      </c>
      <c r="C922">
        <v>7107</v>
      </c>
      <c r="D922">
        <v>301</v>
      </c>
      <c r="E922" s="2">
        <v>42</v>
      </c>
      <c r="F922" s="4">
        <v>82677</v>
      </c>
      <c r="H922" s="2">
        <f t="shared" si="89"/>
        <v>25.2</v>
      </c>
      <c r="I922" s="2">
        <f t="shared" si="84"/>
        <v>6.3</v>
      </c>
      <c r="K922" s="2">
        <f t="shared" si="85"/>
        <v>16.8</v>
      </c>
      <c r="L922" s="2">
        <f t="shared" si="86"/>
        <v>4.2</v>
      </c>
      <c r="N922" s="2">
        <f t="shared" si="87"/>
        <v>8.4</v>
      </c>
      <c r="O922" s="2">
        <f t="shared" si="88"/>
        <v>2.1</v>
      </c>
    </row>
    <row r="923" spans="1:15" x14ac:dyDescent="0.25">
      <c r="A923">
        <v>710752309</v>
      </c>
      <c r="B923" t="s">
        <v>885</v>
      </c>
      <c r="C923">
        <v>7107</v>
      </c>
      <c r="D923">
        <v>301</v>
      </c>
      <c r="E923" s="2">
        <v>42</v>
      </c>
      <c r="F923" s="4">
        <v>84702</v>
      </c>
      <c r="H923" s="2">
        <f t="shared" si="89"/>
        <v>25.2</v>
      </c>
      <c r="I923" s="2">
        <f t="shared" si="84"/>
        <v>6.3</v>
      </c>
      <c r="K923" s="2">
        <f t="shared" si="85"/>
        <v>16.8</v>
      </c>
      <c r="L923" s="2">
        <f t="shared" si="86"/>
        <v>4.2</v>
      </c>
      <c r="N923" s="2">
        <f t="shared" si="87"/>
        <v>8.4</v>
      </c>
      <c r="O923" s="2">
        <f t="shared" si="88"/>
        <v>2.1</v>
      </c>
    </row>
    <row r="924" spans="1:15" x14ac:dyDescent="0.25">
      <c r="A924">
        <v>710752310</v>
      </c>
      <c r="B924" t="s">
        <v>886</v>
      </c>
      <c r="C924">
        <v>7107</v>
      </c>
      <c r="D924">
        <v>302</v>
      </c>
      <c r="E924" s="2">
        <v>42</v>
      </c>
      <c r="F924" s="4">
        <v>86336</v>
      </c>
      <c r="H924" s="2">
        <f t="shared" si="89"/>
        <v>25.2</v>
      </c>
      <c r="I924" s="2">
        <f t="shared" si="84"/>
        <v>6.3</v>
      </c>
      <c r="K924" s="2">
        <f t="shared" si="85"/>
        <v>16.8</v>
      </c>
      <c r="L924" s="2">
        <f t="shared" si="86"/>
        <v>4.2</v>
      </c>
      <c r="N924" s="2">
        <f t="shared" si="87"/>
        <v>8.4</v>
      </c>
      <c r="O924" s="2">
        <f t="shared" si="88"/>
        <v>2.1</v>
      </c>
    </row>
    <row r="925" spans="1:15" x14ac:dyDescent="0.25">
      <c r="A925">
        <v>710752311</v>
      </c>
      <c r="B925" t="s">
        <v>887</v>
      </c>
      <c r="C925">
        <v>7107</v>
      </c>
      <c r="D925">
        <v>310</v>
      </c>
      <c r="E925" s="2">
        <v>717</v>
      </c>
      <c r="F925" s="4">
        <v>81405</v>
      </c>
      <c r="H925" s="2">
        <f t="shared" si="89"/>
        <v>430.2</v>
      </c>
      <c r="I925" s="2">
        <f t="shared" si="84"/>
        <v>107.55</v>
      </c>
      <c r="K925" s="2">
        <f t="shared" si="85"/>
        <v>286.8</v>
      </c>
      <c r="L925" s="2">
        <f t="shared" si="86"/>
        <v>71.7</v>
      </c>
      <c r="N925" s="2">
        <f t="shared" si="87"/>
        <v>143.4</v>
      </c>
      <c r="O925" s="2">
        <f t="shared" si="88"/>
        <v>35.85</v>
      </c>
    </row>
    <row r="926" spans="1:15" x14ac:dyDescent="0.25">
      <c r="A926">
        <v>710752312</v>
      </c>
      <c r="B926" t="s">
        <v>888</v>
      </c>
      <c r="C926">
        <v>7107</v>
      </c>
      <c r="D926">
        <v>301</v>
      </c>
      <c r="E926" s="2">
        <v>47</v>
      </c>
      <c r="F926" s="4">
        <v>83892</v>
      </c>
      <c r="H926" s="2">
        <f t="shared" si="89"/>
        <v>28.2</v>
      </c>
      <c r="I926" s="2">
        <f t="shared" si="84"/>
        <v>7.05</v>
      </c>
      <c r="K926" s="2">
        <f t="shared" si="85"/>
        <v>18.8</v>
      </c>
      <c r="L926" s="2">
        <f t="shared" si="86"/>
        <v>4.7</v>
      </c>
      <c r="N926" s="2">
        <f t="shared" si="87"/>
        <v>9.4</v>
      </c>
      <c r="O926" s="2">
        <f t="shared" si="88"/>
        <v>2.35</v>
      </c>
    </row>
    <row r="927" spans="1:15" x14ac:dyDescent="0.25">
      <c r="A927">
        <v>710752313</v>
      </c>
      <c r="B927" t="s">
        <v>889</v>
      </c>
      <c r="C927">
        <v>7107</v>
      </c>
      <c r="D927">
        <v>301</v>
      </c>
      <c r="E927" s="2">
        <v>116</v>
      </c>
      <c r="F927" s="4">
        <v>83894</v>
      </c>
      <c r="H927" s="2">
        <f t="shared" si="89"/>
        <v>69.599999999999994</v>
      </c>
      <c r="I927" s="2">
        <f t="shared" si="84"/>
        <v>17.399999999999999</v>
      </c>
      <c r="K927" s="2">
        <f t="shared" si="85"/>
        <v>46.400000000000006</v>
      </c>
      <c r="L927" s="2">
        <f t="shared" si="86"/>
        <v>11.600000000000001</v>
      </c>
      <c r="N927" s="2">
        <f t="shared" si="87"/>
        <v>23.200000000000003</v>
      </c>
      <c r="O927" s="2">
        <f t="shared" si="88"/>
        <v>5.8000000000000007</v>
      </c>
    </row>
    <row r="928" spans="1:15" x14ac:dyDescent="0.25">
      <c r="A928">
        <v>710752314</v>
      </c>
      <c r="B928" t="s">
        <v>890</v>
      </c>
      <c r="C928">
        <v>7107</v>
      </c>
      <c r="D928">
        <v>301</v>
      </c>
      <c r="E928" s="2">
        <v>373</v>
      </c>
      <c r="F928" s="4">
        <v>83898</v>
      </c>
      <c r="H928" s="2">
        <f t="shared" si="89"/>
        <v>223.79999999999998</v>
      </c>
      <c r="I928" s="2">
        <f t="shared" si="84"/>
        <v>55.949999999999996</v>
      </c>
      <c r="K928" s="2">
        <f t="shared" si="85"/>
        <v>149.20000000000002</v>
      </c>
      <c r="L928" s="2">
        <f t="shared" si="86"/>
        <v>37.300000000000004</v>
      </c>
      <c r="N928" s="2">
        <f t="shared" si="87"/>
        <v>74.600000000000009</v>
      </c>
      <c r="O928" s="2">
        <f t="shared" si="88"/>
        <v>18.650000000000002</v>
      </c>
    </row>
    <row r="929" spans="1:15" x14ac:dyDescent="0.25">
      <c r="A929">
        <v>710752315</v>
      </c>
      <c r="B929" t="s">
        <v>891</v>
      </c>
      <c r="C929">
        <v>7107</v>
      </c>
      <c r="D929">
        <v>301</v>
      </c>
      <c r="E929" s="2">
        <v>881</v>
      </c>
      <c r="F929" s="4">
        <v>83900</v>
      </c>
      <c r="H929" s="2">
        <f t="shared" si="89"/>
        <v>528.6</v>
      </c>
      <c r="I929" s="2">
        <f t="shared" si="84"/>
        <v>132.15</v>
      </c>
      <c r="K929" s="2">
        <f t="shared" si="85"/>
        <v>352.40000000000003</v>
      </c>
      <c r="L929" s="2">
        <f t="shared" si="86"/>
        <v>88.100000000000009</v>
      </c>
      <c r="N929" s="2">
        <f t="shared" si="87"/>
        <v>176.20000000000002</v>
      </c>
      <c r="O929" s="2">
        <f t="shared" si="88"/>
        <v>44.050000000000004</v>
      </c>
    </row>
    <row r="930" spans="1:15" x14ac:dyDescent="0.25">
      <c r="A930">
        <v>710752316</v>
      </c>
      <c r="B930" t="s">
        <v>892</v>
      </c>
      <c r="C930">
        <v>7107</v>
      </c>
      <c r="D930">
        <v>301</v>
      </c>
      <c r="E930" s="2">
        <v>47</v>
      </c>
      <c r="F930" s="4">
        <v>83901</v>
      </c>
      <c r="H930" s="2">
        <f t="shared" si="89"/>
        <v>28.2</v>
      </c>
      <c r="I930" s="2">
        <f t="shared" si="84"/>
        <v>7.05</v>
      </c>
      <c r="K930" s="2">
        <f t="shared" si="85"/>
        <v>18.8</v>
      </c>
      <c r="L930" s="2">
        <f t="shared" si="86"/>
        <v>4.7</v>
      </c>
      <c r="N930" s="2">
        <f t="shared" si="87"/>
        <v>9.4</v>
      </c>
      <c r="O930" s="2">
        <f t="shared" si="88"/>
        <v>2.35</v>
      </c>
    </row>
    <row r="931" spans="1:15" x14ac:dyDescent="0.25">
      <c r="A931">
        <v>710752317</v>
      </c>
      <c r="B931" t="s">
        <v>893</v>
      </c>
      <c r="C931">
        <v>7107</v>
      </c>
      <c r="D931">
        <v>301</v>
      </c>
      <c r="E931" s="2">
        <v>47</v>
      </c>
      <c r="F931" s="4">
        <v>83909</v>
      </c>
      <c r="H931" s="2">
        <f t="shared" si="89"/>
        <v>28.2</v>
      </c>
      <c r="I931" s="2">
        <f t="shared" si="84"/>
        <v>7.05</v>
      </c>
      <c r="K931" s="2">
        <f t="shared" si="85"/>
        <v>18.8</v>
      </c>
      <c r="L931" s="2">
        <f t="shared" si="86"/>
        <v>4.7</v>
      </c>
      <c r="N931" s="2">
        <f t="shared" si="87"/>
        <v>9.4</v>
      </c>
      <c r="O931" s="2">
        <f t="shared" si="88"/>
        <v>2.35</v>
      </c>
    </row>
    <row r="932" spans="1:15" x14ac:dyDescent="0.25">
      <c r="A932">
        <v>710752318</v>
      </c>
      <c r="B932" t="s">
        <v>894</v>
      </c>
      <c r="C932">
        <v>7107</v>
      </c>
      <c r="D932">
        <v>301</v>
      </c>
      <c r="E932" s="2">
        <v>47</v>
      </c>
      <c r="F932" s="4">
        <v>83912</v>
      </c>
      <c r="H932" s="2">
        <f t="shared" si="89"/>
        <v>28.2</v>
      </c>
      <c r="I932" s="2">
        <f t="shared" si="84"/>
        <v>7.05</v>
      </c>
      <c r="K932" s="2">
        <f t="shared" si="85"/>
        <v>18.8</v>
      </c>
      <c r="L932" s="2">
        <f t="shared" si="86"/>
        <v>4.7</v>
      </c>
      <c r="N932" s="2">
        <f t="shared" si="87"/>
        <v>9.4</v>
      </c>
      <c r="O932" s="2">
        <f t="shared" si="88"/>
        <v>2.35</v>
      </c>
    </row>
    <row r="933" spans="1:15" x14ac:dyDescent="0.25">
      <c r="A933">
        <v>710752319</v>
      </c>
      <c r="B933" t="s">
        <v>895</v>
      </c>
      <c r="C933">
        <v>7107</v>
      </c>
      <c r="D933">
        <v>306</v>
      </c>
      <c r="E933" s="2">
        <v>110</v>
      </c>
      <c r="F933" s="4">
        <v>87624</v>
      </c>
      <c r="H933" s="2">
        <f t="shared" si="89"/>
        <v>66</v>
      </c>
      <c r="I933" s="2">
        <f t="shared" si="84"/>
        <v>16.5</v>
      </c>
      <c r="K933" s="2">
        <f t="shared" si="85"/>
        <v>44</v>
      </c>
      <c r="L933" s="2">
        <f t="shared" si="86"/>
        <v>11</v>
      </c>
      <c r="N933" s="2">
        <f t="shared" si="87"/>
        <v>22</v>
      </c>
      <c r="O933" s="2">
        <f t="shared" si="88"/>
        <v>5.5</v>
      </c>
    </row>
    <row r="934" spans="1:15" x14ac:dyDescent="0.25">
      <c r="A934">
        <v>710752320</v>
      </c>
      <c r="B934" t="s">
        <v>896</v>
      </c>
      <c r="C934">
        <v>7107</v>
      </c>
      <c r="D934">
        <v>311</v>
      </c>
      <c r="E934" s="2">
        <v>61</v>
      </c>
      <c r="F934" s="4">
        <v>88185</v>
      </c>
      <c r="H934" s="2">
        <f t="shared" si="89"/>
        <v>36.6</v>
      </c>
      <c r="I934" s="2">
        <f t="shared" si="84"/>
        <v>9.15</v>
      </c>
      <c r="K934" s="2">
        <f t="shared" si="85"/>
        <v>24.400000000000002</v>
      </c>
      <c r="L934" s="2">
        <f t="shared" si="86"/>
        <v>6.1000000000000005</v>
      </c>
      <c r="N934" s="2">
        <f t="shared" si="87"/>
        <v>12.200000000000001</v>
      </c>
      <c r="O934" s="2">
        <f t="shared" si="88"/>
        <v>3.0500000000000003</v>
      </c>
    </row>
    <row r="935" spans="1:15" x14ac:dyDescent="0.25">
      <c r="A935">
        <v>710752321</v>
      </c>
      <c r="B935" t="s">
        <v>897</v>
      </c>
      <c r="C935">
        <v>7107</v>
      </c>
      <c r="D935">
        <v>302</v>
      </c>
      <c r="E935" s="2">
        <v>65</v>
      </c>
      <c r="F935" s="4">
        <v>86694</v>
      </c>
      <c r="H935" s="2">
        <f t="shared" si="89"/>
        <v>39</v>
      </c>
      <c r="I935" s="2">
        <f t="shared" si="84"/>
        <v>9.75</v>
      </c>
      <c r="K935" s="2">
        <f t="shared" si="85"/>
        <v>26</v>
      </c>
      <c r="L935" s="2">
        <f t="shared" si="86"/>
        <v>6.5</v>
      </c>
      <c r="N935" s="2">
        <f t="shared" si="87"/>
        <v>13</v>
      </c>
      <c r="O935" s="2">
        <f t="shared" si="88"/>
        <v>3.25</v>
      </c>
    </row>
    <row r="936" spans="1:15" x14ac:dyDescent="0.25">
      <c r="A936">
        <v>710752322</v>
      </c>
      <c r="B936" t="s">
        <v>898</v>
      </c>
      <c r="C936">
        <v>7107</v>
      </c>
      <c r="D936">
        <v>305</v>
      </c>
      <c r="E936" s="2">
        <v>95</v>
      </c>
      <c r="F936" s="4">
        <v>85300</v>
      </c>
      <c r="H936" s="2">
        <f t="shared" si="89"/>
        <v>57</v>
      </c>
      <c r="I936" s="2">
        <f t="shared" si="84"/>
        <v>14.25</v>
      </c>
      <c r="K936" s="2">
        <f t="shared" si="85"/>
        <v>38</v>
      </c>
      <c r="L936" s="2">
        <f t="shared" si="86"/>
        <v>9.5</v>
      </c>
      <c r="N936" s="2">
        <f t="shared" si="87"/>
        <v>19</v>
      </c>
      <c r="O936" s="2">
        <f t="shared" si="88"/>
        <v>4.75</v>
      </c>
    </row>
    <row r="937" spans="1:15" x14ac:dyDescent="0.25">
      <c r="A937">
        <v>710752323</v>
      </c>
      <c r="B937" t="s">
        <v>899</v>
      </c>
      <c r="C937">
        <v>7107</v>
      </c>
      <c r="D937">
        <v>305</v>
      </c>
      <c r="E937" s="2">
        <v>209</v>
      </c>
      <c r="F937" s="4">
        <v>85301</v>
      </c>
      <c r="H937" s="2">
        <f t="shared" si="89"/>
        <v>125.39999999999999</v>
      </c>
      <c r="I937" s="2">
        <f t="shared" si="84"/>
        <v>31.349999999999998</v>
      </c>
      <c r="K937" s="2">
        <f t="shared" si="85"/>
        <v>83.600000000000009</v>
      </c>
      <c r="L937" s="2">
        <f t="shared" si="86"/>
        <v>20.900000000000002</v>
      </c>
      <c r="N937" s="2">
        <f t="shared" si="87"/>
        <v>41.800000000000004</v>
      </c>
      <c r="O937" s="2">
        <f t="shared" si="88"/>
        <v>10.450000000000001</v>
      </c>
    </row>
    <row r="938" spans="1:15" x14ac:dyDescent="0.25">
      <c r="A938">
        <v>710752324</v>
      </c>
      <c r="B938" t="s">
        <v>900</v>
      </c>
      <c r="C938">
        <v>7107</v>
      </c>
      <c r="D938">
        <v>311</v>
      </c>
      <c r="E938" s="2">
        <v>119</v>
      </c>
      <c r="F938" s="4">
        <v>88184</v>
      </c>
      <c r="H938" s="2">
        <f t="shared" si="89"/>
        <v>71.399999999999991</v>
      </c>
      <c r="I938" s="2">
        <f t="shared" si="84"/>
        <v>17.849999999999998</v>
      </c>
      <c r="K938" s="2">
        <f t="shared" si="85"/>
        <v>47.6</v>
      </c>
      <c r="L938" s="2">
        <f t="shared" si="86"/>
        <v>11.9</v>
      </c>
      <c r="N938" s="2">
        <f t="shared" si="87"/>
        <v>23.8</v>
      </c>
      <c r="O938" s="2">
        <f t="shared" si="88"/>
        <v>5.95</v>
      </c>
    </row>
    <row r="939" spans="1:15" x14ac:dyDescent="0.25">
      <c r="A939">
        <v>710752325</v>
      </c>
      <c r="B939" t="s">
        <v>901</v>
      </c>
      <c r="C939">
        <v>7107</v>
      </c>
      <c r="D939">
        <v>311</v>
      </c>
      <c r="E939" s="2">
        <v>571</v>
      </c>
      <c r="F939" s="4">
        <v>88237</v>
      </c>
      <c r="H939" s="2">
        <f t="shared" si="89"/>
        <v>342.59999999999997</v>
      </c>
      <c r="I939" s="2">
        <f t="shared" si="84"/>
        <v>85.649999999999991</v>
      </c>
      <c r="K939" s="2">
        <f t="shared" si="85"/>
        <v>228.4</v>
      </c>
      <c r="L939" s="2">
        <f t="shared" si="86"/>
        <v>57.1</v>
      </c>
      <c r="N939" s="2">
        <f t="shared" si="87"/>
        <v>114.2</v>
      </c>
      <c r="O939" s="2">
        <f t="shared" si="88"/>
        <v>28.55</v>
      </c>
    </row>
    <row r="940" spans="1:15" x14ac:dyDescent="0.25">
      <c r="A940">
        <v>710752326</v>
      </c>
      <c r="B940" t="s">
        <v>902</v>
      </c>
      <c r="C940">
        <v>7107</v>
      </c>
      <c r="D940">
        <v>306</v>
      </c>
      <c r="E940" s="2">
        <v>100</v>
      </c>
      <c r="F940" s="4">
        <v>87338</v>
      </c>
      <c r="H940" s="2">
        <f t="shared" si="89"/>
        <v>60</v>
      </c>
      <c r="I940" s="2">
        <f t="shared" si="84"/>
        <v>15</v>
      </c>
      <c r="K940" s="2">
        <f t="shared" si="85"/>
        <v>40</v>
      </c>
      <c r="L940" s="2">
        <f t="shared" si="86"/>
        <v>10</v>
      </c>
      <c r="N940" s="2">
        <f t="shared" si="87"/>
        <v>20</v>
      </c>
      <c r="O940" s="2">
        <f t="shared" si="88"/>
        <v>5</v>
      </c>
    </row>
    <row r="941" spans="1:15" x14ac:dyDescent="0.25">
      <c r="A941">
        <v>7100130034</v>
      </c>
      <c r="B941" t="s">
        <v>173</v>
      </c>
      <c r="C941">
        <v>7107</v>
      </c>
      <c r="D941">
        <v>306</v>
      </c>
      <c r="E941" s="2">
        <v>0</v>
      </c>
      <c r="H941" s="2">
        <f t="shared" si="89"/>
        <v>0</v>
      </c>
      <c r="I941" s="2">
        <f t="shared" si="84"/>
        <v>0</v>
      </c>
      <c r="K941" s="2">
        <f t="shared" si="85"/>
        <v>0</v>
      </c>
      <c r="L941" s="2">
        <f t="shared" si="86"/>
        <v>0</v>
      </c>
      <c r="N941" s="2">
        <f t="shared" si="87"/>
        <v>0</v>
      </c>
      <c r="O941" s="2">
        <f t="shared" si="88"/>
        <v>0</v>
      </c>
    </row>
    <row r="942" spans="1:15" x14ac:dyDescent="0.25">
      <c r="A942">
        <v>7100130043</v>
      </c>
      <c r="B942" t="s">
        <v>176</v>
      </c>
      <c r="C942">
        <v>7107</v>
      </c>
      <c r="D942">
        <v>302</v>
      </c>
      <c r="E942" s="2">
        <v>0</v>
      </c>
      <c r="H942" s="2">
        <f t="shared" si="89"/>
        <v>0</v>
      </c>
      <c r="I942" s="2">
        <f t="shared" si="84"/>
        <v>0</v>
      </c>
      <c r="K942" s="2">
        <f t="shared" si="85"/>
        <v>0</v>
      </c>
      <c r="L942" s="2">
        <f t="shared" si="86"/>
        <v>0</v>
      </c>
      <c r="N942" s="2">
        <f t="shared" si="87"/>
        <v>0</v>
      </c>
      <c r="O942" s="2">
        <f t="shared" si="88"/>
        <v>0</v>
      </c>
    </row>
    <row r="943" spans="1:15" x14ac:dyDescent="0.25">
      <c r="A943">
        <v>7100130044</v>
      </c>
      <c r="B943" t="s">
        <v>177</v>
      </c>
      <c r="C943">
        <v>7107</v>
      </c>
      <c r="D943">
        <v>302</v>
      </c>
      <c r="E943" s="2">
        <v>0</v>
      </c>
      <c r="H943" s="2">
        <f t="shared" si="89"/>
        <v>0</v>
      </c>
      <c r="I943" s="2">
        <f t="shared" si="84"/>
        <v>0</v>
      </c>
      <c r="K943" s="2">
        <f t="shared" si="85"/>
        <v>0</v>
      </c>
      <c r="L943" s="2">
        <f t="shared" si="86"/>
        <v>0</v>
      </c>
      <c r="N943" s="2">
        <f t="shared" si="87"/>
        <v>0</v>
      </c>
      <c r="O943" s="2">
        <f t="shared" si="88"/>
        <v>0</v>
      </c>
    </row>
    <row r="944" spans="1:15" x14ac:dyDescent="0.25">
      <c r="B944" s="25" t="s">
        <v>1145</v>
      </c>
      <c r="C944">
        <v>7100</v>
      </c>
      <c r="D944">
        <v>300</v>
      </c>
      <c r="E944" s="2">
        <v>304</v>
      </c>
      <c r="F944" s="4">
        <v>80055</v>
      </c>
      <c r="H944" s="2">
        <f t="shared" si="89"/>
        <v>182.4</v>
      </c>
      <c r="I944" s="2">
        <f t="shared" si="84"/>
        <v>45.6</v>
      </c>
      <c r="K944" s="2">
        <f t="shared" si="85"/>
        <v>121.60000000000001</v>
      </c>
      <c r="L944" s="2">
        <f t="shared" si="86"/>
        <v>30.400000000000002</v>
      </c>
      <c r="N944" s="2">
        <f t="shared" si="87"/>
        <v>60.800000000000004</v>
      </c>
      <c r="O944" s="2">
        <f t="shared" si="88"/>
        <v>15.200000000000001</v>
      </c>
    </row>
  </sheetData>
  <autoFilter ref="A2:O4" xr:uid="{00000000-0009-0000-0000-000000000000}"/>
  <sortState xmlns:xlrd2="http://schemas.microsoft.com/office/spreadsheetml/2017/richdata2" ref="A5:O943">
    <sortCondition ref="A5:A943"/>
  </sortState>
  <mergeCells count="12">
    <mergeCell ref="K2:K4"/>
    <mergeCell ref="L2:L4"/>
    <mergeCell ref="N2:N4"/>
    <mergeCell ref="O2:O4"/>
    <mergeCell ref="A2:A4"/>
    <mergeCell ref="B2:B4"/>
    <mergeCell ref="C2:C4"/>
    <mergeCell ref="D2:D4"/>
    <mergeCell ref="E2:E4"/>
    <mergeCell ref="F2:F4"/>
    <mergeCell ref="H2:H4"/>
    <mergeCell ref="I2:I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31"/>
  <sheetViews>
    <sheetView workbookViewId="0">
      <pane xSplit="1" ySplit="4" topLeftCell="B418" activePane="bottomRight" state="frozen"/>
      <selection activeCell="B44" sqref="B44"/>
      <selection pane="topRight" activeCell="B44" sqref="B44"/>
      <selection pane="bottomLeft" activeCell="B44" sqref="B44"/>
      <selection pane="bottomRight"/>
    </sheetView>
  </sheetViews>
  <sheetFormatPr defaultRowHeight="15" x14ac:dyDescent="0.25"/>
  <cols>
    <col min="1" max="1" width="15.42578125" style="6" customWidth="1"/>
    <col min="2" max="2" width="54.5703125" style="6" bestFit="1" customWidth="1"/>
    <col min="3" max="3" width="15.42578125" style="6" customWidth="1"/>
    <col min="4" max="4" width="11.7109375" style="7" customWidth="1"/>
    <col min="5" max="5" width="3" style="7" customWidth="1"/>
    <col min="6" max="6" width="9.28515625" style="7" customWidth="1"/>
    <col min="7" max="7" width="10.140625" style="7" customWidth="1"/>
    <col min="8" max="8" width="3" style="7" customWidth="1"/>
    <col min="9" max="9" width="9.140625" style="7"/>
    <col min="10" max="10" width="11.7109375" style="7" customWidth="1"/>
    <col min="11" max="11" width="3" style="7" customWidth="1"/>
    <col min="12" max="12" width="9.140625" style="7"/>
    <col min="13" max="13" width="11.7109375" style="7" customWidth="1"/>
    <col min="14" max="14" width="9.140625" style="7"/>
    <col min="15" max="16384" width="9.140625" style="6"/>
  </cols>
  <sheetData>
    <row r="1" spans="1:14" x14ac:dyDescent="0.25">
      <c r="A1" s="121" t="s">
        <v>1259</v>
      </c>
      <c r="C1" s="5" t="s">
        <v>1259</v>
      </c>
    </row>
    <row r="2" spans="1:14" ht="15" customHeight="1" x14ac:dyDescent="0.25">
      <c r="A2" s="173" t="s">
        <v>915</v>
      </c>
      <c r="B2" s="173" t="s">
        <v>904</v>
      </c>
      <c r="C2" s="173" t="s">
        <v>915</v>
      </c>
      <c r="D2" s="174" t="s">
        <v>918</v>
      </c>
      <c r="F2" s="174" t="s">
        <v>1036</v>
      </c>
      <c r="G2" s="174" t="s">
        <v>908</v>
      </c>
      <c r="I2" s="174" t="s">
        <v>909</v>
      </c>
      <c r="J2" s="174" t="s">
        <v>910</v>
      </c>
      <c r="L2" s="174" t="s">
        <v>911</v>
      </c>
      <c r="M2" s="174" t="s">
        <v>912</v>
      </c>
    </row>
    <row r="3" spans="1:14" x14ac:dyDescent="0.25">
      <c r="A3" s="173"/>
      <c r="B3" s="173"/>
      <c r="C3" s="173"/>
      <c r="D3" s="174"/>
      <c r="F3" s="174"/>
      <c r="G3" s="174"/>
      <c r="I3" s="174"/>
      <c r="J3" s="174"/>
      <c r="L3" s="174"/>
      <c r="M3" s="174"/>
    </row>
    <row r="4" spans="1:14" s="9" customFormat="1" x14ac:dyDescent="0.25">
      <c r="A4" s="173"/>
      <c r="B4" s="173"/>
      <c r="C4" s="173"/>
      <c r="D4" s="174"/>
      <c r="E4" s="8"/>
      <c r="F4" s="174"/>
      <c r="G4" s="174"/>
      <c r="H4" s="8"/>
      <c r="I4" s="174"/>
      <c r="J4" s="174"/>
      <c r="K4" s="8"/>
      <c r="L4" s="174"/>
      <c r="M4" s="174"/>
      <c r="N4" s="8"/>
    </row>
    <row r="5" spans="1:14" s="33" customFormat="1" x14ac:dyDescent="0.25">
      <c r="A5" s="21">
        <v>10022</v>
      </c>
      <c r="B5" s="38" t="s">
        <v>1054</v>
      </c>
      <c r="C5" s="21">
        <v>10022</v>
      </c>
      <c r="D5" s="23">
        <v>3473</v>
      </c>
      <c r="E5" s="31"/>
      <c r="F5" s="32">
        <f t="shared" ref="F5:F29" si="0">D5*0.6</f>
        <v>2083.7999999999997</v>
      </c>
      <c r="G5" s="32">
        <f t="shared" ref="G5:G29" si="1">F5*0.25</f>
        <v>520.94999999999993</v>
      </c>
      <c r="H5" s="32"/>
      <c r="I5" s="32">
        <f t="shared" ref="I5:I29" si="2">D5*0.4</f>
        <v>1389.2</v>
      </c>
      <c r="J5" s="32">
        <f t="shared" ref="J5:J29" si="3">I5*0.25</f>
        <v>347.3</v>
      </c>
      <c r="K5" s="32"/>
      <c r="L5" s="32">
        <f t="shared" ref="L5:L29" si="4">D5*0.2</f>
        <v>694.6</v>
      </c>
      <c r="M5" s="32">
        <f t="shared" ref="M5:M29" si="5">L5*0.25</f>
        <v>173.65</v>
      </c>
      <c r="N5" s="31"/>
    </row>
    <row r="6" spans="1:14" s="33" customFormat="1" x14ac:dyDescent="0.25">
      <c r="A6" s="21">
        <v>10121</v>
      </c>
      <c r="B6" s="38" t="s">
        <v>1055</v>
      </c>
      <c r="C6" s="21">
        <v>10121</v>
      </c>
      <c r="D6" s="23">
        <v>5422</v>
      </c>
      <c r="E6" s="31"/>
      <c r="F6" s="32">
        <f t="shared" si="0"/>
        <v>3253.2</v>
      </c>
      <c r="G6" s="32">
        <f t="shared" si="1"/>
        <v>813.3</v>
      </c>
      <c r="H6" s="32"/>
      <c r="I6" s="32">
        <f t="shared" si="2"/>
        <v>2168.8000000000002</v>
      </c>
      <c r="J6" s="32">
        <f t="shared" si="3"/>
        <v>542.20000000000005</v>
      </c>
      <c r="K6" s="32"/>
      <c r="L6" s="32">
        <f t="shared" si="4"/>
        <v>1084.4000000000001</v>
      </c>
      <c r="M6" s="32">
        <f t="shared" si="5"/>
        <v>271.10000000000002</v>
      </c>
      <c r="N6" s="31"/>
    </row>
    <row r="7" spans="1:14" s="9" customFormat="1" x14ac:dyDescent="0.25">
      <c r="A7" s="21">
        <v>11423</v>
      </c>
      <c r="B7" s="6" t="s">
        <v>1008</v>
      </c>
      <c r="C7" s="21">
        <v>11423</v>
      </c>
      <c r="D7" s="23">
        <v>6089</v>
      </c>
      <c r="E7" s="8"/>
      <c r="F7" s="7">
        <f t="shared" si="0"/>
        <v>3653.4</v>
      </c>
      <c r="G7" s="7">
        <f t="shared" si="1"/>
        <v>913.35</v>
      </c>
      <c r="H7" s="7"/>
      <c r="I7" s="7">
        <f t="shared" si="2"/>
        <v>2435.6</v>
      </c>
      <c r="J7" s="7">
        <f t="shared" si="3"/>
        <v>608.9</v>
      </c>
      <c r="K7" s="7"/>
      <c r="L7" s="7">
        <f t="shared" si="4"/>
        <v>1217.8</v>
      </c>
      <c r="M7" s="7">
        <f t="shared" si="5"/>
        <v>304.45</v>
      </c>
      <c r="N7" s="8"/>
    </row>
    <row r="8" spans="1:14" s="9" customFormat="1" x14ac:dyDescent="0.25">
      <c r="A8" s="21">
        <v>11424</v>
      </c>
      <c r="B8" s="24" t="s">
        <v>1059</v>
      </c>
      <c r="C8" s="21">
        <v>11424</v>
      </c>
      <c r="D8" s="23">
        <v>6469</v>
      </c>
      <c r="E8" s="8"/>
      <c r="F8" s="7">
        <f t="shared" si="0"/>
        <v>3881.3999999999996</v>
      </c>
      <c r="G8" s="7">
        <f t="shared" si="1"/>
        <v>970.34999999999991</v>
      </c>
      <c r="H8" s="7"/>
      <c r="I8" s="7">
        <f t="shared" si="2"/>
        <v>2587.6000000000004</v>
      </c>
      <c r="J8" s="7">
        <f t="shared" si="3"/>
        <v>646.90000000000009</v>
      </c>
      <c r="K8" s="7"/>
      <c r="L8" s="7">
        <f t="shared" si="4"/>
        <v>1293.8000000000002</v>
      </c>
      <c r="M8" s="7">
        <f t="shared" si="5"/>
        <v>323.45000000000005</v>
      </c>
      <c r="N8" s="8"/>
    </row>
    <row r="9" spans="1:14" s="9" customFormat="1" x14ac:dyDescent="0.25">
      <c r="A9" s="21">
        <v>19120</v>
      </c>
      <c r="B9" s="6" t="s">
        <v>1031</v>
      </c>
      <c r="C9" s="21">
        <v>19120</v>
      </c>
      <c r="D9" s="23">
        <v>5395</v>
      </c>
      <c r="E9" s="8"/>
      <c r="F9" s="7">
        <f t="shared" si="0"/>
        <v>3237</v>
      </c>
      <c r="G9" s="7">
        <f t="shared" si="1"/>
        <v>809.25</v>
      </c>
      <c r="H9" s="7"/>
      <c r="I9" s="7">
        <f t="shared" si="2"/>
        <v>2158</v>
      </c>
      <c r="J9" s="7">
        <f t="shared" si="3"/>
        <v>539.5</v>
      </c>
      <c r="K9" s="7"/>
      <c r="L9" s="7">
        <f t="shared" si="4"/>
        <v>1079</v>
      </c>
      <c r="M9" s="7">
        <f t="shared" si="5"/>
        <v>269.75</v>
      </c>
      <c r="N9" s="8"/>
    </row>
    <row r="10" spans="1:14" s="37" customFormat="1" x14ac:dyDescent="0.25">
      <c r="A10" s="34">
        <v>19303</v>
      </c>
      <c r="B10" s="11" t="s">
        <v>1056</v>
      </c>
      <c r="C10" s="34">
        <v>19303</v>
      </c>
      <c r="D10" s="35">
        <v>16991</v>
      </c>
      <c r="E10" s="36"/>
      <c r="F10" s="12">
        <f t="shared" si="0"/>
        <v>10194.6</v>
      </c>
      <c r="G10" s="12">
        <f t="shared" si="1"/>
        <v>2548.65</v>
      </c>
      <c r="H10" s="12"/>
      <c r="I10" s="12">
        <f t="shared" si="2"/>
        <v>6796.4000000000005</v>
      </c>
      <c r="J10" s="12">
        <f t="shared" si="3"/>
        <v>1699.1000000000001</v>
      </c>
      <c r="K10" s="12"/>
      <c r="L10" s="12">
        <f t="shared" si="4"/>
        <v>3398.2000000000003</v>
      </c>
      <c r="M10" s="12">
        <f t="shared" si="5"/>
        <v>849.55000000000007</v>
      </c>
      <c r="N10" s="12" t="s">
        <v>939</v>
      </c>
    </row>
    <row r="11" spans="1:14" s="9" customFormat="1" x14ac:dyDescent="0.25">
      <c r="A11" s="21">
        <v>21931</v>
      </c>
      <c r="B11" s="6" t="s">
        <v>1035</v>
      </c>
      <c r="C11" s="21">
        <v>21931</v>
      </c>
      <c r="D11" s="23">
        <v>6109</v>
      </c>
      <c r="E11" s="8"/>
      <c r="F11" s="7">
        <f t="shared" si="0"/>
        <v>3665.4</v>
      </c>
      <c r="G11" s="7">
        <f t="shared" si="1"/>
        <v>916.35</v>
      </c>
      <c r="H11" s="7"/>
      <c r="I11" s="7">
        <f t="shared" si="2"/>
        <v>2443.6</v>
      </c>
      <c r="J11" s="7">
        <f t="shared" si="3"/>
        <v>610.9</v>
      </c>
      <c r="K11" s="7"/>
      <c r="L11" s="7">
        <f t="shared" si="4"/>
        <v>1221.8</v>
      </c>
      <c r="M11" s="7">
        <f t="shared" si="5"/>
        <v>305.45</v>
      </c>
      <c r="N11" s="8"/>
    </row>
    <row r="12" spans="1:14" x14ac:dyDescent="0.25">
      <c r="A12" s="6">
        <v>49505</v>
      </c>
      <c r="B12" s="6" t="s">
        <v>914</v>
      </c>
      <c r="C12" s="6">
        <v>49505</v>
      </c>
      <c r="D12" s="7">
        <v>9979</v>
      </c>
      <c r="F12" s="7">
        <f t="shared" si="0"/>
        <v>5987.4</v>
      </c>
      <c r="G12" s="7">
        <f t="shared" si="1"/>
        <v>1496.85</v>
      </c>
      <c r="I12" s="7">
        <f t="shared" si="2"/>
        <v>3991.6000000000004</v>
      </c>
      <c r="J12" s="7">
        <f t="shared" si="3"/>
        <v>997.90000000000009</v>
      </c>
      <c r="L12" s="7">
        <f t="shared" si="4"/>
        <v>1995.8000000000002</v>
      </c>
      <c r="M12" s="7">
        <f t="shared" si="5"/>
        <v>498.95000000000005</v>
      </c>
    </row>
    <row r="13" spans="1:14" x14ac:dyDescent="0.25">
      <c r="A13" s="6">
        <v>64493</v>
      </c>
      <c r="B13" s="6" t="s">
        <v>1</v>
      </c>
      <c r="C13" s="6">
        <v>64493</v>
      </c>
      <c r="D13" s="7">
        <v>4575.95</v>
      </c>
      <c r="F13" s="7">
        <f t="shared" si="0"/>
        <v>2745.5699999999997</v>
      </c>
      <c r="G13" s="7">
        <f t="shared" si="1"/>
        <v>686.39249999999993</v>
      </c>
      <c r="I13" s="7">
        <f t="shared" si="2"/>
        <v>1830.38</v>
      </c>
      <c r="J13" s="7">
        <f t="shared" si="3"/>
        <v>457.59500000000003</v>
      </c>
      <c r="L13" s="7">
        <f t="shared" si="4"/>
        <v>915.19</v>
      </c>
      <c r="M13" s="7">
        <f t="shared" si="5"/>
        <v>228.79750000000001</v>
      </c>
    </row>
    <row r="14" spans="1:14" x14ac:dyDescent="0.25">
      <c r="A14" s="10">
        <v>74177</v>
      </c>
      <c r="B14" s="6" t="s">
        <v>916</v>
      </c>
      <c r="C14" s="10">
        <v>74177</v>
      </c>
      <c r="D14" s="7">
        <f>2280+300</f>
        <v>2580</v>
      </c>
      <c r="F14" s="7">
        <f t="shared" si="0"/>
        <v>1548</v>
      </c>
      <c r="G14" s="7">
        <f t="shared" si="1"/>
        <v>387</v>
      </c>
      <c r="I14" s="7">
        <f t="shared" si="2"/>
        <v>1032</v>
      </c>
      <c r="J14" s="7">
        <f t="shared" si="3"/>
        <v>258</v>
      </c>
      <c r="L14" s="7">
        <f t="shared" si="4"/>
        <v>516</v>
      </c>
      <c r="M14" s="7">
        <f t="shared" si="5"/>
        <v>129</v>
      </c>
    </row>
    <row r="15" spans="1:14" x14ac:dyDescent="0.25">
      <c r="A15" s="6">
        <v>49650</v>
      </c>
      <c r="B15" s="6" t="s">
        <v>917</v>
      </c>
      <c r="C15" s="6">
        <v>49650</v>
      </c>
      <c r="D15" s="7">
        <v>17596</v>
      </c>
      <c r="F15" s="7">
        <f t="shared" si="0"/>
        <v>10557.6</v>
      </c>
      <c r="G15" s="7">
        <f t="shared" si="1"/>
        <v>2639.4</v>
      </c>
      <c r="I15" s="7">
        <f t="shared" si="2"/>
        <v>7038.4000000000005</v>
      </c>
      <c r="J15" s="7">
        <f t="shared" si="3"/>
        <v>1759.6000000000001</v>
      </c>
      <c r="L15" s="7">
        <f t="shared" si="4"/>
        <v>3519.2000000000003</v>
      </c>
      <c r="M15" s="7">
        <f t="shared" si="5"/>
        <v>879.80000000000007</v>
      </c>
    </row>
    <row r="16" spans="1:14" s="11" customFormat="1" x14ac:dyDescent="0.25">
      <c r="A16" s="11">
        <v>41008</v>
      </c>
      <c r="B16" s="11" t="s">
        <v>1039</v>
      </c>
      <c r="C16" s="11">
        <v>41008</v>
      </c>
      <c r="D16" s="12">
        <v>16366</v>
      </c>
      <c r="E16" s="12"/>
      <c r="F16" s="12">
        <f t="shared" si="0"/>
        <v>9819.6</v>
      </c>
      <c r="G16" s="12">
        <f t="shared" si="1"/>
        <v>2454.9</v>
      </c>
      <c r="H16" s="12"/>
      <c r="I16" s="12">
        <f t="shared" si="2"/>
        <v>6546.4000000000005</v>
      </c>
      <c r="J16" s="12">
        <f t="shared" si="3"/>
        <v>1636.6000000000001</v>
      </c>
      <c r="K16" s="12"/>
      <c r="L16" s="12">
        <f t="shared" si="4"/>
        <v>3273.2000000000003</v>
      </c>
      <c r="M16" s="12">
        <f t="shared" si="5"/>
        <v>818.30000000000007</v>
      </c>
      <c r="N16" s="12" t="s">
        <v>939</v>
      </c>
    </row>
    <row r="17" spans="1:14" x14ac:dyDescent="0.25">
      <c r="A17" s="6">
        <v>41899</v>
      </c>
      <c r="B17" s="6" t="s">
        <v>920</v>
      </c>
      <c r="C17" s="6">
        <v>41899</v>
      </c>
      <c r="D17" s="7">
        <v>3431</v>
      </c>
      <c r="F17" s="7">
        <f t="shared" si="0"/>
        <v>2058.6</v>
      </c>
      <c r="G17" s="7">
        <f t="shared" si="1"/>
        <v>514.65</v>
      </c>
      <c r="I17" s="7">
        <f t="shared" si="2"/>
        <v>1372.4</v>
      </c>
      <c r="J17" s="7">
        <f t="shared" si="3"/>
        <v>343.1</v>
      </c>
      <c r="L17" s="7">
        <f t="shared" si="4"/>
        <v>686.2</v>
      </c>
      <c r="M17" s="7">
        <f t="shared" si="5"/>
        <v>171.55</v>
      </c>
    </row>
    <row r="18" spans="1:14" x14ac:dyDescent="0.25">
      <c r="A18" s="6">
        <v>41899</v>
      </c>
      <c r="B18" s="6" t="s">
        <v>919</v>
      </c>
      <c r="C18" s="6">
        <v>41899</v>
      </c>
      <c r="D18" s="7">
        <v>4455</v>
      </c>
      <c r="F18" s="7">
        <f t="shared" si="0"/>
        <v>2673</v>
      </c>
      <c r="G18" s="7">
        <f t="shared" si="1"/>
        <v>668.25</v>
      </c>
      <c r="I18" s="7">
        <f t="shared" si="2"/>
        <v>1782</v>
      </c>
      <c r="J18" s="7">
        <f t="shared" si="3"/>
        <v>445.5</v>
      </c>
      <c r="L18" s="7">
        <f t="shared" si="4"/>
        <v>891</v>
      </c>
      <c r="M18" s="7">
        <f t="shared" si="5"/>
        <v>222.75</v>
      </c>
    </row>
    <row r="19" spans="1:14" x14ac:dyDescent="0.25">
      <c r="A19" s="6">
        <v>41899</v>
      </c>
      <c r="B19" s="6" t="s">
        <v>921</v>
      </c>
      <c r="C19" s="6">
        <v>41899</v>
      </c>
      <c r="D19" s="7">
        <v>5820</v>
      </c>
      <c r="F19" s="7">
        <f t="shared" si="0"/>
        <v>3492</v>
      </c>
      <c r="G19" s="7">
        <f t="shared" si="1"/>
        <v>873</v>
      </c>
      <c r="I19" s="7">
        <f t="shared" si="2"/>
        <v>2328</v>
      </c>
      <c r="J19" s="7">
        <f t="shared" si="3"/>
        <v>582</v>
      </c>
      <c r="L19" s="7">
        <f t="shared" si="4"/>
        <v>1164</v>
      </c>
      <c r="M19" s="7">
        <f t="shared" si="5"/>
        <v>291</v>
      </c>
    </row>
    <row r="20" spans="1:14" x14ac:dyDescent="0.25">
      <c r="A20" s="6">
        <v>41899</v>
      </c>
      <c r="B20" s="6" t="s">
        <v>922</v>
      </c>
      <c r="C20" s="6">
        <v>41899</v>
      </c>
      <c r="D20" s="7">
        <v>6918</v>
      </c>
      <c r="F20" s="7">
        <f t="shared" si="0"/>
        <v>4150.8</v>
      </c>
      <c r="G20" s="7">
        <f t="shared" si="1"/>
        <v>1037.7</v>
      </c>
      <c r="I20" s="7">
        <f t="shared" si="2"/>
        <v>2767.2000000000003</v>
      </c>
      <c r="J20" s="7">
        <f t="shared" si="3"/>
        <v>691.80000000000007</v>
      </c>
      <c r="L20" s="7">
        <f t="shared" si="4"/>
        <v>1383.6000000000001</v>
      </c>
      <c r="M20" s="7">
        <f t="shared" si="5"/>
        <v>345.90000000000003</v>
      </c>
    </row>
    <row r="21" spans="1:14" x14ac:dyDescent="0.25">
      <c r="A21" s="6">
        <v>41899</v>
      </c>
      <c r="B21" s="6" t="s">
        <v>923</v>
      </c>
      <c r="C21" s="6">
        <v>41899</v>
      </c>
      <c r="D21" s="7">
        <v>7882</v>
      </c>
      <c r="F21" s="7">
        <f t="shared" si="0"/>
        <v>4729.2</v>
      </c>
      <c r="G21" s="7">
        <f t="shared" si="1"/>
        <v>1182.3</v>
      </c>
      <c r="I21" s="7">
        <f t="shared" si="2"/>
        <v>3152.8</v>
      </c>
      <c r="J21" s="7">
        <f t="shared" si="3"/>
        <v>788.2</v>
      </c>
      <c r="L21" s="7">
        <f t="shared" si="4"/>
        <v>1576.4</v>
      </c>
      <c r="M21" s="7">
        <f t="shared" si="5"/>
        <v>394.1</v>
      </c>
    </row>
    <row r="22" spans="1:14" x14ac:dyDescent="0.25">
      <c r="A22" s="6">
        <v>41899</v>
      </c>
      <c r="B22" s="6" t="s">
        <v>924</v>
      </c>
      <c r="C22" s="6">
        <v>41899</v>
      </c>
      <c r="D22" s="7">
        <v>9007</v>
      </c>
      <c r="F22" s="7">
        <f t="shared" si="0"/>
        <v>5404.2</v>
      </c>
      <c r="G22" s="7">
        <f t="shared" si="1"/>
        <v>1351.05</v>
      </c>
      <c r="I22" s="7">
        <f t="shared" si="2"/>
        <v>3602.8</v>
      </c>
      <c r="J22" s="7">
        <f t="shared" si="3"/>
        <v>900.7</v>
      </c>
      <c r="L22" s="7">
        <f t="shared" si="4"/>
        <v>1801.4</v>
      </c>
      <c r="M22" s="7">
        <f t="shared" si="5"/>
        <v>450.35</v>
      </c>
    </row>
    <row r="23" spans="1:14" x14ac:dyDescent="0.25">
      <c r="A23" s="6">
        <v>41899</v>
      </c>
      <c r="B23" s="6" t="s">
        <v>925</v>
      </c>
      <c r="C23" s="6">
        <v>41899</v>
      </c>
      <c r="D23" s="7">
        <v>9794</v>
      </c>
      <c r="F23" s="7">
        <f t="shared" si="0"/>
        <v>5876.4</v>
      </c>
      <c r="G23" s="7">
        <f t="shared" si="1"/>
        <v>1469.1</v>
      </c>
      <c r="I23" s="7">
        <f t="shared" si="2"/>
        <v>3917.6000000000004</v>
      </c>
      <c r="J23" s="7">
        <f t="shared" si="3"/>
        <v>979.40000000000009</v>
      </c>
      <c r="L23" s="7">
        <f t="shared" si="4"/>
        <v>1958.8000000000002</v>
      </c>
      <c r="M23" s="7">
        <f t="shared" si="5"/>
        <v>489.70000000000005</v>
      </c>
    </row>
    <row r="24" spans="1:14" x14ac:dyDescent="0.25">
      <c r="A24" s="6">
        <v>47562</v>
      </c>
      <c r="B24" s="6" t="s">
        <v>926</v>
      </c>
      <c r="C24" s="6">
        <v>47562</v>
      </c>
      <c r="D24" s="7">
        <v>11216</v>
      </c>
      <c r="F24" s="7">
        <f t="shared" si="0"/>
        <v>6729.5999999999995</v>
      </c>
      <c r="G24" s="7">
        <f t="shared" si="1"/>
        <v>1682.3999999999999</v>
      </c>
      <c r="I24" s="7">
        <f t="shared" si="2"/>
        <v>4486.4000000000005</v>
      </c>
      <c r="J24" s="7">
        <f t="shared" si="3"/>
        <v>1121.6000000000001</v>
      </c>
      <c r="L24" s="7">
        <f t="shared" si="4"/>
        <v>2243.2000000000003</v>
      </c>
      <c r="M24" s="7">
        <f t="shared" si="5"/>
        <v>560.80000000000007</v>
      </c>
    </row>
    <row r="25" spans="1:14" x14ac:dyDescent="0.25">
      <c r="A25" s="6">
        <v>43235</v>
      </c>
      <c r="B25" s="6" t="s">
        <v>943</v>
      </c>
      <c r="C25" s="6">
        <v>43235</v>
      </c>
      <c r="D25" s="7">
        <v>2884</v>
      </c>
      <c r="F25" s="7">
        <f t="shared" si="0"/>
        <v>1730.3999999999999</v>
      </c>
      <c r="G25" s="7">
        <f t="shared" si="1"/>
        <v>432.59999999999997</v>
      </c>
      <c r="I25" s="7">
        <f t="shared" si="2"/>
        <v>1153.6000000000001</v>
      </c>
      <c r="J25" s="7">
        <f t="shared" si="3"/>
        <v>288.40000000000003</v>
      </c>
      <c r="L25" s="7">
        <f t="shared" si="4"/>
        <v>576.80000000000007</v>
      </c>
      <c r="M25" s="7">
        <f t="shared" si="5"/>
        <v>144.20000000000002</v>
      </c>
    </row>
    <row r="26" spans="1:14" x14ac:dyDescent="0.25">
      <c r="A26" s="6" t="s">
        <v>927</v>
      </c>
      <c r="B26" s="6" t="s">
        <v>928</v>
      </c>
      <c r="C26" s="6" t="s">
        <v>927</v>
      </c>
      <c r="D26" s="7">
        <v>2034</v>
      </c>
      <c r="F26" s="7">
        <f t="shared" si="0"/>
        <v>1220.3999999999999</v>
      </c>
      <c r="G26" s="7">
        <f t="shared" si="1"/>
        <v>305.09999999999997</v>
      </c>
      <c r="I26" s="7">
        <f t="shared" si="2"/>
        <v>813.6</v>
      </c>
      <c r="J26" s="7">
        <f t="shared" si="3"/>
        <v>203.4</v>
      </c>
      <c r="L26" s="7">
        <f t="shared" si="4"/>
        <v>406.8</v>
      </c>
      <c r="M26" s="7">
        <f t="shared" si="5"/>
        <v>101.7</v>
      </c>
    </row>
    <row r="27" spans="1:14" x14ac:dyDescent="0.25">
      <c r="A27" s="6">
        <v>55700</v>
      </c>
      <c r="B27" s="6" t="s">
        <v>1067</v>
      </c>
      <c r="C27" s="6">
        <v>55700</v>
      </c>
      <c r="D27" s="7">
        <v>4482</v>
      </c>
      <c r="F27" s="7">
        <f t="shared" si="0"/>
        <v>2689.2</v>
      </c>
      <c r="G27" s="7">
        <f t="shared" si="1"/>
        <v>672.3</v>
      </c>
      <c r="I27" s="7">
        <f t="shared" si="2"/>
        <v>1792.8000000000002</v>
      </c>
      <c r="J27" s="7">
        <f t="shared" si="3"/>
        <v>448.20000000000005</v>
      </c>
      <c r="L27" s="7">
        <f t="shared" si="4"/>
        <v>896.40000000000009</v>
      </c>
      <c r="M27" s="7">
        <f t="shared" si="5"/>
        <v>224.10000000000002</v>
      </c>
    </row>
    <row r="28" spans="1:14" s="11" customFormat="1" x14ac:dyDescent="0.25">
      <c r="A28" s="11">
        <v>55700</v>
      </c>
      <c r="B28" s="11" t="s">
        <v>1068</v>
      </c>
      <c r="C28" s="11">
        <v>55700</v>
      </c>
      <c r="D28" s="12">
        <v>3269</v>
      </c>
      <c r="E28" s="12"/>
      <c r="F28" s="12">
        <f t="shared" si="0"/>
        <v>1961.3999999999999</v>
      </c>
      <c r="G28" s="12">
        <f t="shared" si="1"/>
        <v>490.34999999999997</v>
      </c>
      <c r="H28" s="12"/>
      <c r="I28" s="12">
        <f t="shared" si="2"/>
        <v>1307.6000000000001</v>
      </c>
      <c r="J28" s="12">
        <f t="shared" si="3"/>
        <v>326.90000000000003</v>
      </c>
      <c r="K28" s="12"/>
      <c r="L28" s="12">
        <f t="shared" si="4"/>
        <v>653.80000000000007</v>
      </c>
      <c r="M28" s="12">
        <f t="shared" si="5"/>
        <v>163.45000000000002</v>
      </c>
      <c r="N28" s="12" t="s">
        <v>960</v>
      </c>
    </row>
    <row r="29" spans="1:14" s="11" customFormat="1" x14ac:dyDescent="0.25">
      <c r="A29" s="11">
        <v>93453</v>
      </c>
      <c r="B29" s="11" t="s">
        <v>929</v>
      </c>
      <c r="C29" s="11">
        <v>93453</v>
      </c>
      <c r="D29" s="12">
        <v>16817</v>
      </c>
      <c r="E29" s="12"/>
      <c r="F29" s="12">
        <f t="shared" si="0"/>
        <v>10090.199999999999</v>
      </c>
      <c r="G29" s="12">
        <f t="shared" si="1"/>
        <v>2522.5499999999997</v>
      </c>
      <c r="H29" s="12"/>
      <c r="I29" s="12">
        <f t="shared" si="2"/>
        <v>6726.8</v>
      </c>
      <c r="J29" s="12">
        <f t="shared" si="3"/>
        <v>1681.7</v>
      </c>
      <c r="K29" s="12"/>
      <c r="L29" s="12">
        <f t="shared" si="4"/>
        <v>3363.4</v>
      </c>
      <c r="M29" s="12">
        <f t="shared" si="5"/>
        <v>840.85</v>
      </c>
      <c r="N29" s="12" t="s">
        <v>930</v>
      </c>
    </row>
    <row r="32" spans="1:14" x14ac:dyDescent="0.25">
      <c r="A32" s="6">
        <v>45300</v>
      </c>
      <c r="B32" s="6" t="s">
        <v>931</v>
      </c>
      <c r="C32" s="6">
        <v>45300</v>
      </c>
      <c r="D32" s="7">
        <v>8339</v>
      </c>
      <c r="F32" s="7">
        <f t="shared" ref="F32:F80" si="6">D32*0.6</f>
        <v>5003.3999999999996</v>
      </c>
      <c r="G32" s="7">
        <f t="shared" ref="G32:G80" si="7">F32*0.25</f>
        <v>1250.8499999999999</v>
      </c>
      <c r="I32" s="7">
        <f t="shared" ref="I32:I80" si="8">D32*0.4</f>
        <v>3335.6000000000004</v>
      </c>
      <c r="J32" s="7">
        <f t="shared" ref="J32:J80" si="9">I32*0.25</f>
        <v>833.90000000000009</v>
      </c>
      <c r="L32" s="7">
        <f t="shared" ref="L32:L80" si="10">D32*0.2</f>
        <v>1667.8000000000002</v>
      </c>
      <c r="M32" s="7">
        <f t="shared" ref="M32:M80" si="11">L32*0.25</f>
        <v>416.95000000000005</v>
      </c>
    </row>
    <row r="33" spans="1:19" x14ac:dyDescent="0.25">
      <c r="A33" s="6">
        <v>27447</v>
      </c>
      <c r="B33" s="6" t="s">
        <v>937</v>
      </c>
      <c r="C33" s="6">
        <v>27447</v>
      </c>
      <c r="D33" s="7">
        <v>19266</v>
      </c>
      <c r="F33" s="7">
        <f t="shared" si="6"/>
        <v>11559.6</v>
      </c>
      <c r="G33" s="7">
        <f t="shared" si="7"/>
        <v>2889.9</v>
      </c>
      <c r="I33" s="7">
        <f t="shared" si="8"/>
        <v>7706.4000000000005</v>
      </c>
      <c r="J33" s="7">
        <f t="shared" si="9"/>
        <v>1926.6000000000001</v>
      </c>
      <c r="L33" s="7">
        <f t="shared" si="10"/>
        <v>3853.2000000000003</v>
      </c>
      <c r="M33" s="7">
        <f t="shared" si="11"/>
        <v>963.30000000000007</v>
      </c>
    </row>
    <row r="34" spans="1:19" s="11" customFormat="1" x14ac:dyDescent="0.25">
      <c r="A34" s="11">
        <v>58700</v>
      </c>
      <c r="B34" s="22" t="s">
        <v>1038</v>
      </c>
      <c r="C34" s="11">
        <v>58700</v>
      </c>
      <c r="D34" s="12">
        <v>14090</v>
      </c>
      <c r="E34" s="12"/>
      <c r="F34" s="12">
        <f t="shared" si="6"/>
        <v>8454</v>
      </c>
      <c r="G34" s="12">
        <f t="shared" si="7"/>
        <v>2113.5</v>
      </c>
      <c r="H34" s="12"/>
      <c r="I34" s="12">
        <f t="shared" si="8"/>
        <v>5636</v>
      </c>
      <c r="J34" s="12">
        <f t="shared" si="9"/>
        <v>1409</v>
      </c>
      <c r="K34" s="12"/>
      <c r="L34" s="12">
        <f t="shared" si="10"/>
        <v>2818</v>
      </c>
      <c r="M34" s="12">
        <f t="shared" si="11"/>
        <v>704.5</v>
      </c>
      <c r="N34" s="12" t="s">
        <v>960</v>
      </c>
    </row>
    <row r="35" spans="1:19" x14ac:dyDescent="0.25">
      <c r="A35" s="6">
        <v>58925</v>
      </c>
      <c r="B35" s="6" t="s">
        <v>938</v>
      </c>
      <c r="C35" s="6">
        <v>58925</v>
      </c>
      <c r="D35" s="7">
        <v>22167</v>
      </c>
      <c r="F35" s="7">
        <f t="shared" si="6"/>
        <v>13300.199999999999</v>
      </c>
      <c r="G35" s="7">
        <f t="shared" si="7"/>
        <v>3325.0499999999997</v>
      </c>
      <c r="I35" s="7">
        <f t="shared" si="8"/>
        <v>8866.8000000000011</v>
      </c>
      <c r="J35" s="7">
        <f t="shared" si="9"/>
        <v>2216.7000000000003</v>
      </c>
      <c r="L35" s="7">
        <f t="shared" si="10"/>
        <v>4433.4000000000005</v>
      </c>
      <c r="M35" s="7">
        <f t="shared" si="11"/>
        <v>1108.3500000000001</v>
      </c>
      <c r="N35" s="12" t="s">
        <v>939</v>
      </c>
      <c r="O35" s="11"/>
      <c r="P35" s="11"/>
      <c r="Q35" s="11"/>
      <c r="R35" s="11"/>
      <c r="S35" s="11"/>
    </row>
    <row r="36" spans="1:19" s="11" customFormat="1" x14ac:dyDescent="0.25">
      <c r="A36" s="11">
        <v>45330</v>
      </c>
      <c r="B36" s="22" t="s">
        <v>1016</v>
      </c>
      <c r="C36" s="11">
        <v>45330</v>
      </c>
      <c r="D36" s="12">
        <v>1433</v>
      </c>
      <c r="E36" s="12"/>
      <c r="F36" s="12">
        <f t="shared" si="6"/>
        <v>859.8</v>
      </c>
      <c r="G36" s="12">
        <f t="shared" si="7"/>
        <v>214.95</v>
      </c>
      <c r="H36" s="12"/>
      <c r="I36" s="12">
        <f t="shared" si="8"/>
        <v>573.20000000000005</v>
      </c>
      <c r="J36" s="12">
        <f t="shared" si="9"/>
        <v>143.30000000000001</v>
      </c>
      <c r="K36" s="12"/>
      <c r="L36" s="12">
        <f t="shared" si="10"/>
        <v>286.60000000000002</v>
      </c>
      <c r="M36" s="12">
        <f t="shared" si="11"/>
        <v>71.650000000000006</v>
      </c>
      <c r="N36" s="12" t="s">
        <v>939</v>
      </c>
    </row>
    <row r="37" spans="1:19" x14ac:dyDescent="0.25">
      <c r="A37" s="6">
        <v>45378</v>
      </c>
      <c r="B37" s="6" t="s">
        <v>944</v>
      </c>
      <c r="C37" s="6">
        <v>45378</v>
      </c>
      <c r="D37" s="7">
        <v>2034</v>
      </c>
      <c r="F37" s="7">
        <f t="shared" si="6"/>
        <v>1220.3999999999999</v>
      </c>
      <c r="G37" s="7">
        <f t="shared" si="7"/>
        <v>305.09999999999997</v>
      </c>
      <c r="I37" s="7">
        <f t="shared" si="8"/>
        <v>813.6</v>
      </c>
      <c r="J37" s="7">
        <f t="shared" si="9"/>
        <v>203.4</v>
      </c>
      <c r="L37" s="7">
        <f t="shared" si="10"/>
        <v>406.8</v>
      </c>
      <c r="M37" s="7">
        <f t="shared" si="11"/>
        <v>101.7</v>
      </c>
      <c r="N37" s="17"/>
      <c r="O37" s="18"/>
      <c r="P37" s="18"/>
      <c r="Q37" s="18"/>
      <c r="R37" s="18"/>
      <c r="S37" s="18"/>
    </row>
    <row r="38" spans="1:19" x14ac:dyDescent="0.25">
      <c r="A38" s="6">
        <v>26055</v>
      </c>
      <c r="B38" s="6" t="s">
        <v>947</v>
      </c>
      <c r="C38" s="6">
        <v>26055</v>
      </c>
      <c r="D38" s="7">
        <v>4596</v>
      </c>
      <c r="F38" s="7">
        <f t="shared" si="6"/>
        <v>2757.6</v>
      </c>
      <c r="G38" s="7">
        <f t="shared" si="7"/>
        <v>689.4</v>
      </c>
      <c r="I38" s="7">
        <f t="shared" si="8"/>
        <v>1838.4</v>
      </c>
      <c r="J38" s="7">
        <f t="shared" si="9"/>
        <v>459.6</v>
      </c>
      <c r="L38" s="7">
        <f t="shared" si="10"/>
        <v>919.2</v>
      </c>
      <c r="M38" s="7">
        <f t="shared" si="11"/>
        <v>229.8</v>
      </c>
      <c r="N38" s="17"/>
      <c r="O38" s="18"/>
      <c r="P38" s="18"/>
      <c r="Q38" s="18"/>
      <c r="R38" s="18"/>
      <c r="S38" s="18"/>
    </row>
    <row r="39" spans="1:19" s="11" customFormat="1" x14ac:dyDescent="0.25">
      <c r="A39" s="11">
        <v>28820</v>
      </c>
      <c r="B39" s="11" t="s">
        <v>1057</v>
      </c>
      <c r="C39" s="11">
        <v>28820</v>
      </c>
      <c r="D39" s="12">
        <v>4526</v>
      </c>
      <c r="E39" s="12"/>
      <c r="F39" s="12">
        <f t="shared" si="6"/>
        <v>2715.6</v>
      </c>
      <c r="G39" s="12">
        <f t="shared" si="7"/>
        <v>678.9</v>
      </c>
      <c r="H39" s="12"/>
      <c r="I39" s="12">
        <f t="shared" si="8"/>
        <v>1810.4</v>
      </c>
      <c r="J39" s="12">
        <f t="shared" si="9"/>
        <v>452.6</v>
      </c>
      <c r="K39" s="12"/>
      <c r="L39" s="12">
        <f t="shared" si="10"/>
        <v>905.2</v>
      </c>
      <c r="M39" s="12">
        <f t="shared" si="11"/>
        <v>226.3</v>
      </c>
      <c r="N39" s="12" t="s">
        <v>960</v>
      </c>
    </row>
    <row r="40" spans="1:19" x14ac:dyDescent="0.25">
      <c r="A40" s="6" t="s">
        <v>948</v>
      </c>
      <c r="B40" s="6" t="s">
        <v>949</v>
      </c>
      <c r="C40" s="6" t="s">
        <v>948</v>
      </c>
      <c r="D40" s="7">
        <v>1011</v>
      </c>
      <c r="F40" s="7">
        <f t="shared" si="6"/>
        <v>606.6</v>
      </c>
      <c r="G40" s="7">
        <f t="shared" si="7"/>
        <v>151.65</v>
      </c>
      <c r="I40" s="7">
        <f t="shared" si="8"/>
        <v>404.40000000000003</v>
      </c>
      <c r="J40" s="7">
        <f t="shared" si="9"/>
        <v>101.10000000000001</v>
      </c>
      <c r="L40" s="7">
        <f t="shared" si="10"/>
        <v>202.20000000000002</v>
      </c>
      <c r="M40" s="7">
        <f t="shared" si="11"/>
        <v>50.550000000000004</v>
      </c>
      <c r="N40" s="17"/>
      <c r="O40" s="18"/>
      <c r="P40" s="18"/>
      <c r="Q40" s="18"/>
      <c r="R40" s="18"/>
      <c r="S40" s="18"/>
    </row>
    <row r="41" spans="1:19" x14ac:dyDescent="0.25">
      <c r="A41" s="6">
        <v>54150</v>
      </c>
      <c r="B41" s="6" t="s">
        <v>950</v>
      </c>
      <c r="C41" s="6">
        <v>54150</v>
      </c>
      <c r="D41" s="7">
        <v>5548</v>
      </c>
      <c r="F41" s="7">
        <f t="shared" si="6"/>
        <v>3328.7999999999997</v>
      </c>
      <c r="G41" s="7">
        <f t="shared" si="7"/>
        <v>832.19999999999993</v>
      </c>
      <c r="I41" s="7">
        <f t="shared" si="8"/>
        <v>2219.2000000000003</v>
      </c>
      <c r="J41" s="7">
        <f t="shared" si="9"/>
        <v>554.80000000000007</v>
      </c>
      <c r="L41" s="7">
        <f t="shared" si="10"/>
        <v>1109.6000000000001</v>
      </c>
      <c r="M41" s="7">
        <f t="shared" si="11"/>
        <v>277.40000000000003</v>
      </c>
      <c r="N41" s="17"/>
      <c r="O41" s="18"/>
      <c r="P41" s="18"/>
      <c r="Q41" s="18"/>
      <c r="R41" s="18"/>
      <c r="S41" s="18"/>
    </row>
    <row r="42" spans="1:19" s="11" customFormat="1" x14ac:dyDescent="0.25">
      <c r="A42" s="11">
        <v>58260</v>
      </c>
      <c r="B42" s="11" t="s">
        <v>951</v>
      </c>
      <c r="C42" s="11">
        <v>58260</v>
      </c>
      <c r="D42" s="12">
        <v>15007</v>
      </c>
      <c r="E42" s="12"/>
      <c r="F42" s="12">
        <f t="shared" si="6"/>
        <v>9004.1999999999989</v>
      </c>
      <c r="G42" s="12">
        <f t="shared" si="7"/>
        <v>2251.0499999999997</v>
      </c>
      <c r="H42" s="12"/>
      <c r="I42" s="12">
        <f t="shared" si="8"/>
        <v>6002.8</v>
      </c>
      <c r="J42" s="12">
        <f t="shared" si="9"/>
        <v>1500.7</v>
      </c>
      <c r="K42" s="12"/>
      <c r="L42" s="12">
        <f t="shared" si="10"/>
        <v>3001.4</v>
      </c>
      <c r="M42" s="12">
        <f t="shared" si="11"/>
        <v>750.35</v>
      </c>
      <c r="N42" s="12" t="s">
        <v>952</v>
      </c>
    </row>
    <row r="43" spans="1:19" s="11" customFormat="1" x14ac:dyDescent="0.25">
      <c r="A43" s="11">
        <v>58150</v>
      </c>
      <c r="B43" s="11" t="s">
        <v>956</v>
      </c>
      <c r="C43" s="11">
        <v>58150</v>
      </c>
      <c r="D43" s="12">
        <v>19606</v>
      </c>
      <c r="E43" s="12"/>
      <c r="F43" s="12">
        <f t="shared" si="6"/>
        <v>11763.6</v>
      </c>
      <c r="G43" s="12">
        <f t="shared" si="7"/>
        <v>2940.9</v>
      </c>
      <c r="H43" s="12"/>
      <c r="I43" s="12">
        <f t="shared" si="8"/>
        <v>7842.4000000000005</v>
      </c>
      <c r="J43" s="12">
        <f t="shared" si="9"/>
        <v>1960.6000000000001</v>
      </c>
      <c r="K43" s="12"/>
      <c r="L43" s="12">
        <f t="shared" si="10"/>
        <v>3921.2000000000003</v>
      </c>
      <c r="M43" s="12">
        <f t="shared" si="11"/>
        <v>980.30000000000007</v>
      </c>
      <c r="N43" s="12" t="s">
        <v>955</v>
      </c>
    </row>
    <row r="44" spans="1:19" x14ac:dyDescent="0.25">
      <c r="A44" s="6">
        <v>58558</v>
      </c>
      <c r="B44" s="24" t="s">
        <v>1037</v>
      </c>
      <c r="C44" s="6">
        <v>58558</v>
      </c>
      <c r="D44" s="7">
        <v>5770</v>
      </c>
      <c r="F44" s="7">
        <f t="shared" si="6"/>
        <v>3462</v>
      </c>
      <c r="G44" s="7">
        <f t="shared" si="7"/>
        <v>865.5</v>
      </c>
      <c r="I44" s="7">
        <f t="shared" si="8"/>
        <v>2308</v>
      </c>
      <c r="J44" s="7">
        <f t="shared" si="9"/>
        <v>577</v>
      </c>
      <c r="L44" s="7">
        <f t="shared" si="10"/>
        <v>1154</v>
      </c>
      <c r="M44" s="7">
        <f t="shared" si="11"/>
        <v>288.5</v>
      </c>
      <c r="N44" s="17"/>
      <c r="O44" s="18"/>
      <c r="P44" s="18"/>
      <c r="Q44" s="18"/>
      <c r="R44" s="18"/>
      <c r="S44" s="18"/>
    </row>
    <row r="45" spans="1:19" x14ac:dyDescent="0.25">
      <c r="A45" s="6">
        <v>58563</v>
      </c>
      <c r="B45" s="6" t="s">
        <v>953</v>
      </c>
      <c r="C45" s="6">
        <v>58563</v>
      </c>
      <c r="D45" s="7">
        <v>11262</v>
      </c>
      <c r="F45" s="7">
        <f t="shared" si="6"/>
        <v>6757.2</v>
      </c>
      <c r="G45" s="7">
        <f t="shared" si="7"/>
        <v>1689.3</v>
      </c>
      <c r="I45" s="7">
        <f t="shared" si="8"/>
        <v>4504.8</v>
      </c>
      <c r="J45" s="7">
        <f t="shared" si="9"/>
        <v>1126.2</v>
      </c>
      <c r="L45" s="7">
        <f t="shared" si="10"/>
        <v>2252.4</v>
      </c>
      <c r="M45" s="7">
        <f t="shared" si="11"/>
        <v>563.1</v>
      </c>
      <c r="N45" s="17" t="s">
        <v>954</v>
      </c>
      <c r="O45" s="18"/>
      <c r="P45" s="18"/>
      <c r="Q45" s="18"/>
      <c r="R45" s="18"/>
      <c r="S45" s="18"/>
    </row>
    <row r="46" spans="1:19" s="11" customFormat="1" x14ac:dyDescent="0.25">
      <c r="A46" s="11">
        <v>58570</v>
      </c>
      <c r="B46" s="11" t="s">
        <v>957</v>
      </c>
      <c r="C46" s="11">
        <v>58570</v>
      </c>
      <c r="D46" s="12">
        <v>21614</v>
      </c>
      <c r="E46" s="12"/>
      <c r="F46" s="12">
        <f t="shared" si="6"/>
        <v>12968.4</v>
      </c>
      <c r="G46" s="12">
        <f t="shared" si="7"/>
        <v>3242.1</v>
      </c>
      <c r="H46" s="12"/>
      <c r="I46" s="12">
        <f t="shared" si="8"/>
        <v>8645.6</v>
      </c>
      <c r="J46" s="12">
        <f t="shared" si="9"/>
        <v>2161.4</v>
      </c>
      <c r="K46" s="12"/>
      <c r="L46" s="12">
        <f t="shared" si="10"/>
        <v>4322.8</v>
      </c>
      <c r="M46" s="12">
        <f t="shared" si="11"/>
        <v>1080.7</v>
      </c>
      <c r="N46" s="12" t="s">
        <v>958</v>
      </c>
    </row>
    <row r="47" spans="1:19" s="11" customFormat="1" x14ac:dyDescent="0.25">
      <c r="A47" s="11">
        <v>24341</v>
      </c>
      <c r="B47" s="11" t="s">
        <v>959</v>
      </c>
      <c r="C47" s="11">
        <v>24341</v>
      </c>
      <c r="D47" s="12">
        <v>6822</v>
      </c>
      <c r="E47" s="12"/>
      <c r="F47" s="12">
        <f t="shared" si="6"/>
        <v>4093.2</v>
      </c>
      <c r="G47" s="12">
        <f t="shared" si="7"/>
        <v>1023.3</v>
      </c>
      <c r="H47" s="12"/>
      <c r="I47" s="12">
        <f t="shared" si="8"/>
        <v>2728.8</v>
      </c>
      <c r="J47" s="12">
        <f t="shared" si="9"/>
        <v>682.2</v>
      </c>
      <c r="K47" s="12"/>
      <c r="L47" s="12">
        <f t="shared" si="10"/>
        <v>1364.4</v>
      </c>
      <c r="M47" s="12">
        <f t="shared" si="11"/>
        <v>341.1</v>
      </c>
      <c r="N47" s="12" t="s">
        <v>960</v>
      </c>
    </row>
    <row r="48" spans="1:19" s="11" customFormat="1" x14ac:dyDescent="0.25">
      <c r="A48" s="11">
        <v>76942</v>
      </c>
      <c r="B48" s="19" t="s">
        <v>961</v>
      </c>
      <c r="C48" s="11">
        <v>76942</v>
      </c>
      <c r="D48" s="12">
        <v>1886</v>
      </c>
      <c r="E48" s="12"/>
      <c r="F48" s="12">
        <f t="shared" si="6"/>
        <v>1131.5999999999999</v>
      </c>
      <c r="G48" s="12">
        <f t="shared" si="7"/>
        <v>282.89999999999998</v>
      </c>
      <c r="H48" s="12"/>
      <c r="I48" s="12">
        <f t="shared" si="8"/>
        <v>754.40000000000009</v>
      </c>
      <c r="J48" s="12">
        <f t="shared" si="9"/>
        <v>188.60000000000002</v>
      </c>
      <c r="K48" s="12"/>
      <c r="L48" s="12">
        <f t="shared" si="10"/>
        <v>377.20000000000005</v>
      </c>
      <c r="M48" s="12">
        <f t="shared" si="11"/>
        <v>94.300000000000011</v>
      </c>
      <c r="N48" s="12" t="s">
        <v>962</v>
      </c>
    </row>
    <row r="49" spans="1:17" s="18" customFormat="1" x14ac:dyDescent="0.25">
      <c r="A49" s="18">
        <v>58671</v>
      </c>
      <c r="B49" s="6" t="s">
        <v>964</v>
      </c>
      <c r="C49" s="18">
        <v>58671</v>
      </c>
      <c r="D49" s="17">
        <v>7758</v>
      </c>
      <c r="E49" s="17"/>
      <c r="F49" s="7">
        <f t="shared" si="6"/>
        <v>4654.8</v>
      </c>
      <c r="G49" s="17">
        <f t="shared" si="7"/>
        <v>1163.7</v>
      </c>
      <c r="H49" s="17"/>
      <c r="I49" s="17">
        <f t="shared" si="8"/>
        <v>3103.2000000000003</v>
      </c>
      <c r="J49" s="17">
        <f t="shared" si="9"/>
        <v>775.80000000000007</v>
      </c>
      <c r="K49" s="17"/>
      <c r="L49" s="17">
        <f t="shared" si="10"/>
        <v>1551.6000000000001</v>
      </c>
      <c r="M49" s="17">
        <f t="shared" si="11"/>
        <v>387.90000000000003</v>
      </c>
      <c r="N49" s="17"/>
    </row>
    <row r="50" spans="1:17" s="18" customFormat="1" x14ac:dyDescent="0.25">
      <c r="A50" s="18">
        <v>31622</v>
      </c>
      <c r="B50" s="24" t="s">
        <v>1028</v>
      </c>
      <c r="C50" s="18">
        <v>31622</v>
      </c>
      <c r="D50" s="17">
        <v>6713</v>
      </c>
      <c r="E50" s="17"/>
      <c r="F50" s="7">
        <f t="shared" si="6"/>
        <v>4027.7999999999997</v>
      </c>
      <c r="G50" s="17">
        <f t="shared" si="7"/>
        <v>1006.9499999999999</v>
      </c>
      <c r="H50" s="17"/>
      <c r="I50" s="17">
        <f t="shared" si="8"/>
        <v>2685.2000000000003</v>
      </c>
      <c r="J50" s="17">
        <f t="shared" si="9"/>
        <v>671.30000000000007</v>
      </c>
      <c r="K50" s="17"/>
      <c r="L50" s="17">
        <f t="shared" si="10"/>
        <v>1342.6000000000001</v>
      </c>
      <c r="M50" s="17">
        <f t="shared" si="11"/>
        <v>335.65000000000003</v>
      </c>
      <c r="N50" s="17"/>
    </row>
    <row r="51" spans="1:17" s="18" customFormat="1" x14ac:dyDescent="0.25">
      <c r="A51" s="18">
        <v>36561</v>
      </c>
      <c r="B51" s="6" t="s">
        <v>965</v>
      </c>
      <c r="C51" s="18">
        <v>36561</v>
      </c>
      <c r="D51" s="17">
        <v>6906</v>
      </c>
      <c r="E51" s="17"/>
      <c r="F51" s="7">
        <f t="shared" si="6"/>
        <v>4143.5999999999995</v>
      </c>
      <c r="G51" s="17">
        <f t="shared" si="7"/>
        <v>1035.8999999999999</v>
      </c>
      <c r="H51" s="17"/>
      <c r="I51" s="17">
        <f t="shared" si="8"/>
        <v>2762.4</v>
      </c>
      <c r="J51" s="17">
        <f t="shared" si="9"/>
        <v>690.6</v>
      </c>
      <c r="K51" s="17"/>
      <c r="L51" s="17">
        <f t="shared" si="10"/>
        <v>1381.2</v>
      </c>
      <c r="M51" s="17">
        <f t="shared" si="11"/>
        <v>345.3</v>
      </c>
      <c r="N51" s="17"/>
    </row>
    <row r="52" spans="1:17" s="18" customFormat="1" x14ac:dyDescent="0.25">
      <c r="A52" s="18">
        <v>11420</v>
      </c>
      <c r="B52" s="6" t="s">
        <v>968</v>
      </c>
      <c r="C52" s="18">
        <v>11420</v>
      </c>
      <c r="D52" s="17">
        <v>5070</v>
      </c>
      <c r="E52" s="17"/>
      <c r="F52" s="7">
        <f t="shared" si="6"/>
        <v>3042</v>
      </c>
      <c r="G52" s="17">
        <f t="shared" si="7"/>
        <v>760.5</v>
      </c>
      <c r="H52" s="17"/>
      <c r="I52" s="17">
        <f t="shared" si="8"/>
        <v>2028</v>
      </c>
      <c r="J52" s="17">
        <f t="shared" si="9"/>
        <v>507</v>
      </c>
      <c r="K52" s="17"/>
      <c r="L52" s="17">
        <f t="shared" si="10"/>
        <v>1014</v>
      </c>
      <c r="M52" s="17">
        <f t="shared" si="11"/>
        <v>253.5</v>
      </c>
      <c r="N52" s="17"/>
    </row>
    <row r="53" spans="1:17" s="18" customFormat="1" x14ac:dyDescent="0.25">
      <c r="B53" s="6" t="s">
        <v>966</v>
      </c>
      <c r="D53" s="17">
        <v>26632</v>
      </c>
      <c r="E53" s="17"/>
      <c r="F53" s="7">
        <f t="shared" si="6"/>
        <v>15979.199999999999</v>
      </c>
      <c r="G53" s="17">
        <f t="shared" si="7"/>
        <v>3994.7999999999997</v>
      </c>
      <c r="H53" s="17"/>
      <c r="I53" s="17">
        <f t="shared" si="8"/>
        <v>10652.800000000001</v>
      </c>
      <c r="J53" s="17">
        <f t="shared" si="9"/>
        <v>2663.2000000000003</v>
      </c>
      <c r="K53" s="17"/>
      <c r="L53" s="17">
        <f t="shared" si="10"/>
        <v>5326.4000000000005</v>
      </c>
      <c r="M53" s="17">
        <f t="shared" si="11"/>
        <v>1331.6000000000001</v>
      </c>
      <c r="N53" s="17"/>
    </row>
    <row r="54" spans="1:17" s="11" customFormat="1" x14ac:dyDescent="0.25">
      <c r="A54" s="11">
        <v>11470</v>
      </c>
      <c r="B54" s="11" t="s">
        <v>1050</v>
      </c>
      <c r="C54" s="11">
        <v>11470</v>
      </c>
      <c r="D54" s="12">
        <v>6239</v>
      </c>
      <c r="E54" s="12"/>
      <c r="F54" s="12">
        <f t="shared" si="6"/>
        <v>3743.3999999999996</v>
      </c>
      <c r="G54" s="12">
        <f t="shared" si="7"/>
        <v>935.84999999999991</v>
      </c>
      <c r="H54" s="12"/>
      <c r="I54" s="12">
        <f t="shared" si="8"/>
        <v>2495.6000000000004</v>
      </c>
      <c r="J54" s="12">
        <f t="shared" si="9"/>
        <v>623.90000000000009</v>
      </c>
      <c r="K54" s="12"/>
      <c r="L54" s="12">
        <f t="shared" si="10"/>
        <v>1247.8000000000002</v>
      </c>
      <c r="M54" s="12">
        <f t="shared" si="11"/>
        <v>311.95000000000005</v>
      </c>
      <c r="N54" s="12" t="s">
        <v>960</v>
      </c>
    </row>
    <row r="55" spans="1:17" x14ac:dyDescent="0.25">
      <c r="A55" s="6">
        <v>49585</v>
      </c>
      <c r="B55" s="6" t="s">
        <v>971</v>
      </c>
      <c r="C55" s="6">
        <v>49585</v>
      </c>
      <c r="D55" s="17">
        <v>8293.9666666666672</v>
      </c>
      <c r="F55" s="7">
        <f t="shared" si="6"/>
        <v>4976.38</v>
      </c>
      <c r="G55" s="17">
        <f t="shared" si="7"/>
        <v>1244.095</v>
      </c>
      <c r="H55" s="17"/>
      <c r="I55" s="17">
        <f t="shared" si="8"/>
        <v>3317.586666666667</v>
      </c>
      <c r="J55" s="17">
        <f t="shared" si="9"/>
        <v>829.39666666666676</v>
      </c>
      <c r="K55" s="17"/>
      <c r="L55" s="17">
        <f t="shared" si="10"/>
        <v>1658.7933333333335</v>
      </c>
      <c r="M55" s="17">
        <f t="shared" si="11"/>
        <v>414.69833333333338</v>
      </c>
      <c r="N55" s="17"/>
      <c r="O55" s="18"/>
      <c r="P55" s="18"/>
      <c r="Q55" s="18"/>
    </row>
    <row r="56" spans="1:17" x14ac:dyDescent="0.25">
      <c r="A56" s="6">
        <v>49652</v>
      </c>
      <c r="B56" s="24" t="s">
        <v>1026</v>
      </c>
      <c r="C56" s="6">
        <v>49652</v>
      </c>
      <c r="D56" s="17">
        <v>18701</v>
      </c>
      <c r="F56" s="7">
        <f t="shared" si="6"/>
        <v>11220.6</v>
      </c>
      <c r="G56" s="17">
        <f t="shared" si="7"/>
        <v>2805.15</v>
      </c>
      <c r="H56" s="17"/>
      <c r="I56" s="17">
        <f t="shared" si="8"/>
        <v>7480.4000000000005</v>
      </c>
      <c r="J56" s="17">
        <f t="shared" si="9"/>
        <v>1870.1000000000001</v>
      </c>
      <c r="K56" s="17"/>
      <c r="L56" s="17">
        <f t="shared" si="10"/>
        <v>3740.2000000000003</v>
      </c>
      <c r="M56" s="17">
        <f t="shared" si="11"/>
        <v>935.05000000000007</v>
      </c>
      <c r="N56" s="17"/>
      <c r="O56" s="18"/>
      <c r="P56" s="18"/>
      <c r="Q56" s="18"/>
    </row>
    <row r="57" spans="1:17" x14ac:dyDescent="0.25">
      <c r="A57" s="6">
        <v>72141</v>
      </c>
      <c r="B57" s="6" t="s">
        <v>972</v>
      </c>
      <c r="C57" s="6">
        <v>72141</v>
      </c>
      <c r="D57" s="17">
        <v>3283</v>
      </c>
      <c r="F57" s="7">
        <f t="shared" si="6"/>
        <v>1969.8</v>
      </c>
      <c r="G57" s="17">
        <f t="shared" si="7"/>
        <v>492.45</v>
      </c>
      <c r="H57" s="17"/>
      <c r="I57" s="17">
        <f t="shared" si="8"/>
        <v>1313.2</v>
      </c>
      <c r="J57" s="17">
        <f t="shared" si="9"/>
        <v>328.3</v>
      </c>
      <c r="K57" s="17"/>
      <c r="L57" s="17">
        <f t="shared" si="10"/>
        <v>656.6</v>
      </c>
      <c r="M57" s="17">
        <f t="shared" si="11"/>
        <v>164.15</v>
      </c>
      <c r="N57" s="17"/>
      <c r="O57" s="18"/>
      <c r="P57" s="18"/>
      <c r="Q57" s="18"/>
    </row>
    <row r="58" spans="1:17" x14ac:dyDescent="0.25">
      <c r="A58" s="6">
        <v>72148</v>
      </c>
      <c r="B58" s="6" t="s">
        <v>1027</v>
      </c>
      <c r="C58" s="6">
        <v>72148</v>
      </c>
      <c r="D58" s="17">
        <v>3217</v>
      </c>
      <c r="F58" s="7">
        <f t="shared" si="6"/>
        <v>1930.1999999999998</v>
      </c>
      <c r="G58" s="17">
        <f t="shared" si="7"/>
        <v>482.54999999999995</v>
      </c>
      <c r="H58" s="17"/>
      <c r="I58" s="17">
        <f t="shared" si="8"/>
        <v>1286.8000000000002</v>
      </c>
      <c r="J58" s="17">
        <f t="shared" si="9"/>
        <v>321.70000000000005</v>
      </c>
      <c r="K58" s="17"/>
      <c r="L58" s="17">
        <f t="shared" si="10"/>
        <v>643.40000000000009</v>
      </c>
      <c r="M58" s="17">
        <f t="shared" si="11"/>
        <v>160.85000000000002</v>
      </c>
      <c r="N58" s="17"/>
      <c r="O58" s="18"/>
      <c r="P58" s="18"/>
      <c r="Q58" s="18"/>
    </row>
    <row r="59" spans="1:17" x14ac:dyDescent="0.25">
      <c r="A59" s="6">
        <v>25111</v>
      </c>
      <c r="B59" s="6" t="s">
        <v>973</v>
      </c>
      <c r="C59" s="6">
        <v>25111</v>
      </c>
      <c r="D59" s="17">
        <v>5091</v>
      </c>
      <c r="F59" s="7">
        <f t="shared" si="6"/>
        <v>3054.6</v>
      </c>
      <c r="G59" s="17">
        <f t="shared" si="7"/>
        <v>763.65</v>
      </c>
      <c r="H59" s="17"/>
      <c r="I59" s="17">
        <f t="shared" si="8"/>
        <v>2036.4</v>
      </c>
      <c r="J59" s="17">
        <f t="shared" si="9"/>
        <v>509.1</v>
      </c>
      <c r="K59" s="17"/>
      <c r="L59" s="17">
        <f t="shared" si="10"/>
        <v>1018.2</v>
      </c>
      <c r="M59" s="17">
        <f t="shared" si="11"/>
        <v>254.55</v>
      </c>
      <c r="N59" s="17"/>
      <c r="O59" s="18"/>
      <c r="P59" s="18"/>
      <c r="Q59" s="18"/>
    </row>
    <row r="60" spans="1:17" x14ac:dyDescent="0.25">
      <c r="A60" s="6">
        <v>50080</v>
      </c>
      <c r="B60" s="6" t="s">
        <v>974</v>
      </c>
      <c r="C60" s="6">
        <v>50080</v>
      </c>
      <c r="D60" s="17">
        <v>19339</v>
      </c>
      <c r="F60" s="7">
        <f t="shared" si="6"/>
        <v>11603.4</v>
      </c>
      <c r="G60" s="17">
        <f t="shared" si="7"/>
        <v>2900.85</v>
      </c>
      <c r="H60" s="17"/>
      <c r="I60" s="17">
        <f t="shared" si="8"/>
        <v>7735.6</v>
      </c>
      <c r="J60" s="17">
        <f t="shared" si="9"/>
        <v>1933.9</v>
      </c>
      <c r="K60" s="17"/>
      <c r="L60" s="17">
        <f t="shared" si="10"/>
        <v>3867.8</v>
      </c>
      <c r="M60" s="17">
        <f t="shared" si="11"/>
        <v>966.95</v>
      </c>
      <c r="N60" s="17"/>
      <c r="O60" s="18"/>
      <c r="P60" s="18"/>
      <c r="Q60" s="18"/>
    </row>
    <row r="61" spans="1:17" x14ac:dyDescent="0.25">
      <c r="A61" s="6">
        <v>52005</v>
      </c>
      <c r="B61" s="24" t="s">
        <v>1048</v>
      </c>
      <c r="C61" s="6">
        <v>52005</v>
      </c>
      <c r="D61" s="17">
        <v>6982</v>
      </c>
      <c r="F61" s="7">
        <f t="shared" si="6"/>
        <v>4189.2</v>
      </c>
      <c r="G61" s="17">
        <f t="shared" si="7"/>
        <v>1047.3</v>
      </c>
      <c r="H61" s="17"/>
      <c r="I61" s="17">
        <f t="shared" si="8"/>
        <v>2792.8</v>
      </c>
      <c r="J61" s="17">
        <f t="shared" si="9"/>
        <v>698.2</v>
      </c>
      <c r="K61" s="17"/>
      <c r="L61" s="17">
        <f t="shared" si="10"/>
        <v>1396.4</v>
      </c>
      <c r="M61" s="17">
        <f t="shared" si="11"/>
        <v>349.1</v>
      </c>
      <c r="N61" s="17"/>
      <c r="O61" s="18"/>
      <c r="P61" s="18"/>
      <c r="Q61" s="18"/>
    </row>
    <row r="62" spans="1:17" x14ac:dyDescent="0.25">
      <c r="A62" s="6">
        <v>26615</v>
      </c>
      <c r="B62" s="6" t="s">
        <v>975</v>
      </c>
      <c r="C62" s="6">
        <v>26615</v>
      </c>
      <c r="D62" s="17">
        <v>9036</v>
      </c>
      <c r="F62" s="7">
        <f t="shared" si="6"/>
        <v>5421.5999999999995</v>
      </c>
      <c r="G62" s="17">
        <f t="shared" si="7"/>
        <v>1355.3999999999999</v>
      </c>
      <c r="H62" s="17"/>
      <c r="I62" s="17">
        <f t="shared" si="8"/>
        <v>3614.4</v>
      </c>
      <c r="J62" s="17">
        <f t="shared" si="9"/>
        <v>903.6</v>
      </c>
      <c r="K62" s="17"/>
      <c r="L62" s="17">
        <f t="shared" si="10"/>
        <v>1807.2</v>
      </c>
      <c r="M62" s="17">
        <f t="shared" si="11"/>
        <v>451.8</v>
      </c>
      <c r="N62" s="17"/>
      <c r="O62" s="18"/>
      <c r="P62" s="18"/>
      <c r="Q62" s="18"/>
    </row>
    <row r="63" spans="1:17" x14ac:dyDescent="0.25">
      <c r="A63" s="6">
        <v>64721</v>
      </c>
      <c r="B63" s="24" t="s">
        <v>1013</v>
      </c>
      <c r="C63" s="6">
        <v>64721</v>
      </c>
      <c r="D63" s="17">
        <v>4715</v>
      </c>
      <c r="F63" s="7">
        <f t="shared" si="6"/>
        <v>2829</v>
      </c>
      <c r="G63" s="17">
        <f t="shared" si="7"/>
        <v>707.25</v>
      </c>
      <c r="H63" s="17"/>
      <c r="I63" s="17">
        <f t="shared" si="8"/>
        <v>1886</v>
      </c>
      <c r="J63" s="17">
        <f t="shared" si="9"/>
        <v>471.5</v>
      </c>
      <c r="K63" s="17"/>
      <c r="L63" s="17">
        <f t="shared" si="10"/>
        <v>943</v>
      </c>
      <c r="M63" s="17">
        <f t="shared" si="11"/>
        <v>235.75</v>
      </c>
      <c r="N63" s="17"/>
      <c r="O63" s="18"/>
      <c r="P63" s="18"/>
      <c r="Q63" s="18"/>
    </row>
    <row r="64" spans="1:17" s="11" customFormat="1" x14ac:dyDescent="0.25">
      <c r="A64" s="11">
        <v>21011</v>
      </c>
      <c r="B64" s="22" t="s">
        <v>1015</v>
      </c>
      <c r="C64" s="11">
        <v>21011</v>
      </c>
      <c r="D64" s="12">
        <v>5103</v>
      </c>
      <c r="E64" s="12"/>
      <c r="F64" s="12">
        <f t="shared" si="6"/>
        <v>3061.7999999999997</v>
      </c>
      <c r="G64" s="12">
        <f t="shared" si="7"/>
        <v>765.44999999999993</v>
      </c>
      <c r="H64" s="12"/>
      <c r="I64" s="12">
        <f t="shared" si="8"/>
        <v>2041.2</v>
      </c>
      <c r="J64" s="12">
        <f t="shared" si="9"/>
        <v>510.3</v>
      </c>
      <c r="K64" s="12"/>
      <c r="L64" s="12">
        <f t="shared" si="10"/>
        <v>1020.6</v>
      </c>
      <c r="M64" s="12">
        <f t="shared" si="11"/>
        <v>255.15</v>
      </c>
      <c r="N64" s="12" t="s">
        <v>960</v>
      </c>
    </row>
    <row r="65" spans="1:17" x14ac:dyDescent="0.25">
      <c r="A65" s="6">
        <v>23550</v>
      </c>
      <c r="B65" s="6" t="s">
        <v>979</v>
      </c>
      <c r="C65" s="6">
        <v>23550</v>
      </c>
      <c r="D65" s="17">
        <v>12276</v>
      </c>
      <c r="F65" s="7">
        <f t="shared" si="6"/>
        <v>7365.5999999999995</v>
      </c>
      <c r="G65" s="17">
        <f t="shared" si="7"/>
        <v>1841.3999999999999</v>
      </c>
      <c r="H65" s="17"/>
      <c r="I65" s="17">
        <f t="shared" si="8"/>
        <v>4910.4000000000005</v>
      </c>
      <c r="J65" s="17">
        <f t="shared" si="9"/>
        <v>1227.6000000000001</v>
      </c>
      <c r="K65" s="17"/>
      <c r="L65" s="17">
        <f t="shared" si="10"/>
        <v>2455.2000000000003</v>
      </c>
      <c r="M65" s="17">
        <f t="shared" si="11"/>
        <v>613.80000000000007</v>
      </c>
      <c r="N65" s="17"/>
      <c r="O65" s="18"/>
      <c r="P65" s="18"/>
      <c r="Q65" s="18"/>
    </row>
    <row r="66" spans="1:17" x14ac:dyDescent="0.25">
      <c r="A66" s="6">
        <v>27814</v>
      </c>
      <c r="B66" s="24" t="s">
        <v>1014</v>
      </c>
      <c r="C66" s="6">
        <v>27814</v>
      </c>
      <c r="D66" s="17">
        <v>14311</v>
      </c>
      <c r="F66" s="7">
        <f t="shared" si="6"/>
        <v>8586.6</v>
      </c>
      <c r="G66" s="17">
        <f t="shared" si="7"/>
        <v>2146.65</v>
      </c>
      <c r="H66" s="17"/>
      <c r="I66" s="17">
        <f t="shared" si="8"/>
        <v>5724.4000000000005</v>
      </c>
      <c r="J66" s="17">
        <f t="shared" si="9"/>
        <v>1431.1000000000001</v>
      </c>
      <c r="K66" s="17"/>
      <c r="L66" s="17">
        <f t="shared" si="10"/>
        <v>2862.2000000000003</v>
      </c>
      <c r="M66" s="17">
        <f t="shared" si="11"/>
        <v>715.55000000000007</v>
      </c>
      <c r="N66" s="17"/>
      <c r="O66" s="18"/>
      <c r="P66" s="18"/>
      <c r="Q66" s="18"/>
    </row>
    <row r="67" spans="1:17" x14ac:dyDescent="0.25">
      <c r="A67" s="6">
        <v>27829</v>
      </c>
      <c r="B67" s="24" t="s">
        <v>1012</v>
      </c>
      <c r="C67" s="6">
        <v>27829</v>
      </c>
      <c r="D67" s="17">
        <v>10340</v>
      </c>
      <c r="F67" s="7">
        <f t="shared" si="6"/>
        <v>6204</v>
      </c>
      <c r="G67" s="17">
        <f t="shared" si="7"/>
        <v>1551</v>
      </c>
      <c r="H67" s="17"/>
      <c r="I67" s="17">
        <f t="shared" si="8"/>
        <v>4136</v>
      </c>
      <c r="J67" s="17">
        <f t="shared" si="9"/>
        <v>1034</v>
      </c>
      <c r="K67" s="17"/>
      <c r="L67" s="17">
        <f t="shared" si="10"/>
        <v>2068</v>
      </c>
      <c r="M67" s="17">
        <f t="shared" si="11"/>
        <v>517</v>
      </c>
      <c r="N67" s="17"/>
      <c r="O67" s="18"/>
      <c r="P67" s="18"/>
      <c r="Q67" s="18"/>
    </row>
    <row r="68" spans="1:17" s="18" customFormat="1" x14ac:dyDescent="0.25">
      <c r="A68" s="18">
        <v>29823</v>
      </c>
      <c r="B68" s="6" t="s">
        <v>1011</v>
      </c>
      <c r="C68" s="18">
        <v>29823</v>
      </c>
      <c r="D68" s="17">
        <v>17791.34</v>
      </c>
      <c r="E68" s="17"/>
      <c r="F68" s="7">
        <f t="shared" si="6"/>
        <v>10674.804</v>
      </c>
      <c r="G68" s="17">
        <f t="shared" si="7"/>
        <v>2668.701</v>
      </c>
      <c r="H68" s="17"/>
      <c r="I68" s="17">
        <f t="shared" si="8"/>
        <v>7116.5360000000001</v>
      </c>
      <c r="J68" s="17">
        <f t="shared" si="9"/>
        <v>1779.134</v>
      </c>
      <c r="K68" s="17"/>
      <c r="L68" s="17">
        <f t="shared" si="10"/>
        <v>3558.268</v>
      </c>
      <c r="M68" s="17">
        <f t="shared" si="11"/>
        <v>889.56700000000001</v>
      </c>
      <c r="N68" s="17"/>
    </row>
    <row r="69" spans="1:17" s="18" customFormat="1" x14ac:dyDescent="0.25">
      <c r="A69" s="18">
        <v>29826</v>
      </c>
      <c r="B69" s="6" t="s">
        <v>1011</v>
      </c>
      <c r="C69" s="18">
        <v>29826</v>
      </c>
      <c r="D69" s="17">
        <v>15243</v>
      </c>
      <c r="E69" s="17"/>
      <c r="F69" s="7">
        <f t="shared" si="6"/>
        <v>9145.7999999999993</v>
      </c>
      <c r="G69" s="17">
        <f t="shared" si="7"/>
        <v>2286.4499999999998</v>
      </c>
      <c r="H69" s="17"/>
      <c r="I69" s="17">
        <f t="shared" si="8"/>
        <v>6097.2000000000007</v>
      </c>
      <c r="J69" s="17">
        <f t="shared" si="9"/>
        <v>1524.3000000000002</v>
      </c>
      <c r="K69" s="17"/>
      <c r="L69" s="17">
        <f t="shared" si="10"/>
        <v>3048.6000000000004</v>
      </c>
      <c r="M69" s="17">
        <f t="shared" si="11"/>
        <v>762.15000000000009</v>
      </c>
      <c r="N69" s="17"/>
    </row>
    <row r="70" spans="1:17" s="18" customFormat="1" x14ac:dyDescent="0.25">
      <c r="A70" s="18">
        <v>29870</v>
      </c>
      <c r="B70" s="48" t="s">
        <v>1218</v>
      </c>
      <c r="C70" s="18">
        <v>29870</v>
      </c>
      <c r="D70" s="65">
        <v>7260</v>
      </c>
      <c r="E70" s="17"/>
      <c r="F70" s="7">
        <f t="shared" si="6"/>
        <v>4356</v>
      </c>
      <c r="G70" s="17">
        <f t="shared" si="7"/>
        <v>1089</v>
      </c>
      <c r="H70" s="17"/>
      <c r="I70" s="17">
        <f t="shared" si="8"/>
        <v>2904</v>
      </c>
      <c r="J70" s="17">
        <f t="shared" si="9"/>
        <v>726</v>
      </c>
      <c r="K70" s="17"/>
      <c r="L70" s="17">
        <f t="shared" si="10"/>
        <v>1452</v>
      </c>
      <c r="M70" s="17">
        <f t="shared" si="11"/>
        <v>363</v>
      </c>
      <c r="N70" s="17"/>
    </row>
    <row r="71" spans="1:17" s="18" customFormat="1" x14ac:dyDescent="0.25">
      <c r="A71" s="18">
        <v>29881</v>
      </c>
      <c r="B71" s="6" t="s">
        <v>980</v>
      </c>
      <c r="C71" s="18">
        <v>29881</v>
      </c>
      <c r="D71" s="66">
        <v>6697</v>
      </c>
      <c r="E71" s="17"/>
      <c r="F71" s="7">
        <f t="shared" si="6"/>
        <v>4018.2</v>
      </c>
      <c r="G71" s="17">
        <f t="shared" si="7"/>
        <v>1004.55</v>
      </c>
      <c r="H71" s="17"/>
      <c r="I71" s="17">
        <f t="shared" si="8"/>
        <v>2678.8</v>
      </c>
      <c r="J71" s="17">
        <f t="shared" si="9"/>
        <v>669.7</v>
      </c>
      <c r="K71" s="17"/>
      <c r="L71" s="17">
        <f t="shared" si="10"/>
        <v>1339.4</v>
      </c>
      <c r="M71" s="17">
        <f t="shared" si="11"/>
        <v>334.85</v>
      </c>
      <c r="N71" s="17"/>
    </row>
    <row r="72" spans="1:17" s="11" customFormat="1" x14ac:dyDescent="0.25">
      <c r="A72" s="11">
        <v>29884</v>
      </c>
      <c r="B72" s="11" t="s">
        <v>1029</v>
      </c>
      <c r="C72" s="11">
        <v>29884</v>
      </c>
      <c r="D72" s="12">
        <v>5686</v>
      </c>
      <c r="E72" s="12"/>
      <c r="F72" s="12">
        <f t="shared" si="6"/>
        <v>3411.6</v>
      </c>
      <c r="G72" s="12">
        <f t="shared" si="7"/>
        <v>852.9</v>
      </c>
      <c r="H72" s="12"/>
      <c r="I72" s="12">
        <f t="shared" si="8"/>
        <v>2274.4</v>
      </c>
      <c r="J72" s="12">
        <f t="shared" si="9"/>
        <v>568.6</v>
      </c>
      <c r="K72" s="12"/>
      <c r="L72" s="12">
        <f t="shared" si="10"/>
        <v>1137.2</v>
      </c>
      <c r="M72" s="12">
        <f t="shared" si="11"/>
        <v>284.3</v>
      </c>
      <c r="N72" s="12" t="s">
        <v>960</v>
      </c>
    </row>
    <row r="73" spans="1:17" x14ac:dyDescent="0.25">
      <c r="A73" s="6">
        <v>29888</v>
      </c>
      <c r="B73" s="45" t="s">
        <v>1030</v>
      </c>
      <c r="C73" s="6">
        <v>29888</v>
      </c>
      <c r="D73" s="7">
        <v>18858</v>
      </c>
      <c r="F73" s="7">
        <f t="shared" si="6"/>
        <v>11314.8</v>
      </c>
      <c r="G73" s="7">
        <f t="shared" si="7"/>
        <v>2828.7</v>
      </c>
      <c r="I73" s="7">
        <f t="shared" si="8"/>
        <v>7543.2000000000007</v>
      </c>
      <c r="J73" s="7">
        <f t="shared" si="9"/>
        <v>1885.8000000000002</v>
      </c>
      <c r="L73" s="7">
        <f t="shared" si="10"/>
        <v>3771.6000000000004</v>
      </c>
      <c r="M73" s="7">
        <f t="shared" si="11"/>
        <v>942.90000000000009</v>
      </c>
    </row>
    <row r="74" spans="1:17" s="18" customFormat="1" x14ac:dyDescent="0.25">
      <c r="A74" s="18">
        <v>20680</v>
      </c>
      <c r="B74" s="18" t="s">
        <v>1005</v>
      </c>
      <c r="C74" s="18">
        <v>20680</v>
      </c>
      <c r="D74" s="17">
        <v>5695</v>
      </c>
      <c r="E74" s="17"/>
      <c r="F74" s="7">
        <f t="shared" si="6"/>
        <v>3417</v>
      </c>
      <c r="G74" s="17">
        <f t="shared" si="7"/>
        <v>854.25</v>
      </c>
      <c r="H74" s="17"/>
      <c r="I74" s="17">
        <f t="shared" si="8"/>
        <v>2278</v>
      </c>
      <c r="J74" s="17">
        <f t="shared" si="9"/>
        <v>569.5</v>
      </c>
      <c r="K74" s="17"/>
      <c r="L74" s="17">
        <f t="shared" si="10"/>
        <v>1139</v>
      </c>
      <c r="M74" s="17">
        <f t="shared" si="11"/>
        <v>284.75</v>
      </c>
      <c r="N74" s="17"/>
    </row>
    <row r="75" spans="1:17" x14ac:dyDescent="0.25">
      <c r="A75" s="6">
        <v>24685</v>
      </c>
      <c r="B75" s="18" t="s">
        <v>1006</v>
      </c>
      <c r="C75" s="6">
        <v>24685</v>
      </c>
      <c r="D75" s="7">
        <v>8898</v>
      </c>
      <c r="F75" s="7">
        <f t="shared" si="6"/>
        <v>5338.8</v>
      </c>
      <c r="G75" s="7">
        <f t="shared" si="7"/>
        <v>1334.7</v>
      </c>
      <c r="I75" s="7">
        <f t="shared" si="8"/>
        <v>3559.2000000000003</v>
      </c>
      <c r="J75" s="7">
        <f t="shared" si="9"/>
        <v>889.80000000000007</v>
      </c>
      <c r="L75" s="7">
        <f t="shared" si="10"/>
        <v>1779.6000000000001</v>
      </c>
      <c r="M75" s="7">
        <f t="shared" si="11"/>
        <v>444.90000000000003</v>
      </c>
    </row>
    <row r="76" spans="1:17" s="11" customFormat="1" x14ac:dyDescent="0.25">
      <c r="A76" s="11">
        <v>21555</v>
      </c>
      <c r="B76" s="22" t="s">
        <v>1007</v>
      </c>
      <c r="C76" s="11">
        <v>21555</v>
      </c>
      <c r="D76" s="12">
        <v>10560.4</v>
      </c>
      <c r="E76" s="12"/>
      <c r="F76" s="12">
        <f t="shared" si="6"/>
        <v>6336.24</v>
      </c>
      <c r="G76" s="12">
        <f t="shared" si="7"/>
        <v>1584.06</v>
      </c>
      <c r="H76" s="12"/>
      <c r="I76" s="12">
        <f t="shared" si="8"/>
        <v>4224.16</v>
      </c>
      <c r="J76" s="12">
        <f t="shared" si="9"/>
        <v>1056.04</v>
      </c>
      <c r="K76" s="12"/>
      <c r="L76" s="12">
        <f t="shared" si="10"/>
        <v>2112.08</v>
      </c>
      <c r="M76" s="12">
        <f t="shared" si="11"/>
        <v>528.02</v>
      </c>
      <c r="N76" s="12" t="s">
        <v>960</v>
      </c>
    </row>
    <row r="77" spans="1:17" x14ac:dyDescent="0.25">
      <c r="A77" s="6">
        <v>74177</v>
      </c>
      <c r="B77" s="6" t="s">
        <v>916</v>
      </c>
      <c r="C77" s="6">
        <v>74177</v>
      </c>
      <c r="D77" s="7">
        <v>2280</v>
      </c>
      <c r="F77" s="7">
        <f t="shared" si="6"/>
        <v>1368</v>
      </c>
      <c r="G77" s="7">
        <f t="shared" si="7"/>
        <v>342</v>
      </c>
      <c r="I77" s="7">
        <f t="shared" si="8"/>
        <v>912</v>
      </c>
      <c r="J77" s="7">
        <f t="shared" si="9"/>
        <v>228</v>
      </c>
      <c r="L77" s="7">
        <f t="shared" si="10"/>
        <v>456</v>
      </c>
      <c r="M77" s="7">
        <f t="shared" si="11"/>
        <v>114</v>
      </c>
    </row>
    <row r="78" spans="1:17" x14ac:dyDescent="0.25">
      <c r="A78" s="6">
        <v>71260</v>
      </c>
      <c r="B78" s="6" t="s">
        <v>933</v>
      </c>
      <c r="C78" s="6">
        <v>71260</v>
      </c>
      <c r="D78" s="7">
        <v>2437</v>
      </c>
      <c r="F78" s="7">
        <f t="shared" si="6"/>
        <v>1462.2</v>
      </c>
      <c r="G78" s="7">
        <f t="shared" si="7"/>
        <v>365.55</v>
      </c>
      <c r="I78" s="7">
        <f t="shared" si="8"/>
        <v>974.80000000000007</v>
      </c>
      <c r="J78" s="7">
        <f t="shared" si="9"/>
        <v>243.70000000000002</v>
      </c>
      <c r="L78" s="7">
        <f t="shared" si="10"/>
        <v>487.40000000000003</v>
      </c>
      <c r="M78" s="7">
        <f t="shared" si="11"/>
        <v>121.85000000000001</v>
      </c>
    </row>
    <row r="79" spans="1:17" x14ac:dyDescent="0.25">
      <c r="A79" s="10" t="s">
        <v>935</v>
      </c>
      <c r="B79" s="6" t="s">
        <v>934</v>
      </c>
      <c r="C79" s="10" t="s">
        <v>935</v>
      </c>
      <c r="D79" s="7">
        <v>300</v>
      </c>
      <c r="F79" s="7">
        <f t="shared" si="6"/>
        <v>180</v>
      </c>
      <c r="G79" s="7">
        <f t="shared" si="7"/>
        <v>45</v>
      </c>
      <c r="I79" s="7">
        <f t="shared" si="8"/>
        <v>120</v>
      </c>
      <c r="J79" s="7">
        <f t="shared" si="9"/>
        <v>30</v>
      </c>
      <c r="L79" s="7">
        <f t="shared" si="10"/>
        <v>60</v>
      </c>
      <c r="M79" s="7">
        <f t="shared" si="11"/>
        <v>15</v>
      </c>
    </row>
    <row r="80" spans="1:17" s="5" customFormat="1" x14ac:dyDescent="0.25">
      <c r="B80" s="5" t="s">
        <v>936</v>
      </c>
      <c r="D80" s="13">
        <f>SUM(D77:D79)</f>
        <v>5017</v>
      </c>
      <c r="E80" s="13"/>
      <c r="F80" s="7">
        <f t="shared" si="6"/>
        <v>3010.2</v>
      </c>
      <c r="G80" s="13">
        <f t="shared" si="7"/>
        <v>752.55</v>
      </c>
      <c r="H80" s="13"/>
      <c r="I80" s="13">
        <f t="shared" si="8"/>
        <v>2006.8000000000002</v>
      </c>
      <c r="J80" s="13">
        <f t="shared" si="9"/>
        <v>501.70000000000005</v>
      </c>
      <c r="K80" s="13"/>
      <c r="L80" s="13">
        <f t="shared" si="10"/>
        <v>1003.4000000000001</v>
      </c>
      <c r="M80" s="13">
        <f t="shared" si="11"/>
        <v>250.85000000000002</v>
      </c>
      <c r="N80" s="13"/>
    </row>
    <row r="82" spans="1:14" x14ac:dyDescent="0.25">
      <c r="A82" s="6" t="s">
        <v>945</v>
      </c>
      <c r="B82" s="6" t="s">
        <v>946</v>
      </c>
      <c r="C82" s="6" t="s">
        <v>945</v>
      </c>
      <c r="D82" s="7">
        <v>4268</v>
      </c>
      <c r="F82" s="7">
        <f>D82*0.6</f>
        <v>2560.7999999999997</v>
      </c>
      <c r="G82" s="7">
        <f>F82*0.25</f>
        <v>640.19999999999993</v>
      </c>
      <c r="I82" s="7">
        <f>D82*0.4</f>
        <v>1707.2</v>
      </c>
      <c r="J82" s="7">
        <f>I82*0.25</f>
        <v>426.8</v>
      </c>
      <c r="L82" s="7">
        <f>D82*0.2</f>
        <v>853.6</v>
      </c>
      <c r="M82" s="7">
        <f>L82*0.25</f>
        <v>213.4</v>
      </c>
    </row>
    <row r="84" spans="1:14" x14ac:dyDescent="0.25">
      <c r="A84" s="6">
        <v>70491</v>
      </c>
      <c r="B84" s="6" t="s">
        <v>969</v>
      </c>
      <c r="C84" s="6">
        <v>70491</v>
      </c>
      <c r="D84" s="7">
        <v>2345</v>
      </c>
      <c r="F84" s="7">
        <f>D84*0.6</f>
        <v>1407</v>
      </c>
      <c r="G84" s="7">
        <f>F84*0.25</f>
        <v>351.75</v>
      </c>
      <c r="I84" s="7">
        <f>D84*0.4</f>
        <v>938</v>
      </c>
      <c r="J84" s="7">
        <f>I84*0.25</f>
        <v>234.5</v>
      </c>
      <c r="L84" s="7">
        <f>D84*0.2</f>
        <v>469</v>
      </c>
      <c r="M84" s="7">
        <f>L84*0.25</f>
        <v>117.25</v>
      </c>
    </row>
    <row r="85" spans="1:14" x14ac:dyDescent="0.25">
      <c r="A85" s="10" t="s">
        <v>935</v>
      </c>
      <c r="B85" s="6" t="s">
        <v>934</v>
      </c>
      <c r="C85" s="10" t="s">
        <v>935</v>
      </c>
      <c r="D85" s="7">
        <v>300</v>
      </c>
      <c r="F85" s="7">
        <f>D85*0.6</f>
        <v>180</v>
      </c>
      <c r="G85" s="7">
        <f>F85*0.25</f>
        <v>45</v>
      </c>
      <c r="I85" s="7">
        <f>D85*0.4</f>
        <v>120</v>
      </c>
      <c r="J85" s="7">
        <f>I85*0.25</f>
        <v>30</v>
      </c>
      <c r="L85" s="7">
        <f>D85*0.2</f>
        <v>60</v>
      </c>
      <c r="M85" s="7">
        <f>L85*0.25</f>
        <v>15</v>
      </c>
    </row>
    <row r="86" spans="1:14" s="5" customFormat="1" x14ac:dyDescent="0.25">
      <c r="B86" s="5" t="s">
        <v>970</v>
      </c>
      <c r="D86" s="13">
        <f>SUM(D84:D85)</f>
        <v>2645</v>
      </c>
      <c r="E86" s="13"/>
      <c r="F86" s="7">
        <f>D86*0.6</f>
        <v>1587</v>
      </c>
      <c r="G86" s="13">
        <f>SUM(G84:G85)</f>
        <v>396.75</v>
      </c>
      <c r="H86" s="13"/>
      <c r="I86" s="13">
        <f>SUM(I84:I85)</f>
        <v>1058</v>
      </c>
      <c r="J86" s="13">
        <f>SUM(J84:J85)</f>
        <v>264.5</v>
      </c>
      <c r="K86" s="13"/>
      <c r="L86" s="13">
        <f>SUM(L84:L85)</f>
        <v>529</v>
      </c>
      <c r="M86" s="13">
        <f>SUM(M84:M85)</f>
        <v>132.25</v>
      </c>
      <c r="N86" s="13"/>
    </row>
    <row r="88" spans="1:14" x14ac:dyDescent="0.25">
      <c r="A88" s="6">
        <v>74246</v>
      </c>
      <c r="B88" s="6" t="s">
        <v>983</v>
      </c>
      <c r="C88" s="6">
        <v>74246</v>
      </c>
      <c r="D88" s="7">
        <v>886</v>
      </c>
      <c r="F88" s="7">
        <f>D88*0.6</f>
        <v>531.6</v>
      </c>
      <c r="G88" s="7">
        <f>F88*0.25</f>
        <v>132.9</v>
      </c>
      <c r="I88" s="7">
        <f>D88*0.4</f>
        <v>354.40000000000003</v>
      </c>
      <c r="J88" s="7">
        <f>I88*0.25</f>
        <v>88.600000000000009</v>
      </c>
      <c r="L88" s="7">
        <f>D88*0.2</f>
        <v>177.20000000000002</v>
      </c>
      <c r="M88" s="7">
        <f>L88*0.25</f>
        <v>44.300000000000004</v>
      </c>
    </row>
    <row r="89" spans="1:14" x14ac:dyDescent="0.25">
      <c r="A89" s="10" t="s">
        <v>935</v>
      </c>
      <c r="B89" s="6" t="s">
        <v>934</v>
      </c>
      <c r="C89" s="10" t="s">
        <v>935</v>
      </c>
      <c r="D89" s="7">
        <v>300</v>
      </c>
      <c r="F89" s="7">
        <f>D89*0.6</f>
        <v>180</v>
      </c>
      <c r="G89" s="7">
        <f>F89*0.25</f>
        <v>45</v>
      </c>
      <c r="I89" s="7">
        <f>D89*0.4</f>
        <v>120</v>
      </c>
      <c r="J89" s="7">
        <f>I89*0.25</f>
        <v>30</v>
      </c>
      <c r="L89" s="7">
        <f>D89*0.2</f>
        <v>60</v>
      </c>
      <c r="M89" s="7">
        <f>L89*0.25</f>
        <v>15</v>
      </c>
    </row>
    <row r="90" spans="1:14" s="5" customFormat="1" x14ac:dyDescent="0.25">
      <c r="D90" s="13">
        <f>SUM(D88:D89)</f>
        <v>1186</v>
      </c>
      <c r="E90" s="13"/>
      <c r="F90" s="7">
        <f>D90*0.6</f>
        <v>711.6</v>
      </c>
      <c r="G90" s="13">
        <f>SUM(G88:G89)</f>
        <v>177.9</v>
      </c>
      <c r="H90" s="13"/>
      <c r="I90" s="13">
        <f>SUM(I88:I89)</f>
        <v>474.40000000000003</v>
      </c>
      <c r="J90" s="13">
        <f>SUM(J88:J89)</f>
        <v>118.60000000000001</v>
      </c>
      <c r="K90" s="13"/>
      <c r="L90" s="13">
        <f>SUM(L88:L89)</f>
        <v>237.20000000000002</v>
      </c>
      <c r="M90" s="13">
        <f>SUM(M88:M89)</f>
        <v>59.300000000000004</v>
      </c>
      <c r="N90" s="13"/>
    </row>
    <row r="92" spans="1:14" x14ac:dyDescent="0.25">
      <c r="A92" s="6">
        <v>93350</v>
      </c>
      <c r="B92" s="6" t="s">
        <v>994</v>
      </c>
      <c r="C92" s="6">
        <v>93350</v>
      </c>
      <c r="D92" s="7">
        <v>2973</v>
      </c>
      <c r="F92" s="7">
        <f>D92*0.6</f>
        <v>1783.8</v>
      </c>
      <c r="G92" s="7">
        <f>F92*0.25</f>
        <v>445.95</v>
      </c>
      <c r="I92" s="7">
        <f>D92*0.4</f>
        <v>1189.2</v>
      </c>
      <c r="J92" s="7">
        <f>I92*0.25</f>
        <v>297.3</v>
      </c>
      <c r="L92" s="7">
        <f>D92*0.2</f>
        <v>594.6</v>
      </c>
      <c r="M92" s="7">
        <f>L92*0.25</f>
        <v>148.65</v>
      </c>
    </row>
    <row r="93" spans="1:14" x14ac:dyDescent="0.25">
      <c r="A93" s="6">
        <v>93351</v>
      </c>
      <c r="B93" s="6" t="s">
        <v>1173</v>
      </c>
      <c r="C93" s="6">
        <v>93351</v>
      </c>
      <c r="D93" s="7">
        <v>1515</v>
      </c>
      <c r="F93" s="7">
        <f>D93*0.6</f>
        <v>909</v>
      </c>
      <c r="G93" s="7">
        <f>F93*0.25</f>
        <v>227.25</v>
      </c>
      <c r="I93" s="7">
        <f>D93*0.4</f>
        <v>606</v>
      </c>
      <c r="J93" s="7">
        <f>I93*0.25</f>
        <v>151.5</v>
      </c>
      <c r="L93" s="7">
        <f>D93*0.2</f>
        <v>303</v>
      </c>
      <c r="M93" s="7">
        <f>L93*0.25</f>
        <v>75.75</v>
      </c>
    </row>
    <row r="94" spans="1:14" x14ac:dyDescent="0.25">
      <c r="A94" s="6">
        <v>93306</v>
      </c>
      <c r="B94" s="6" t="s">
        <v>963</v>
      </c>
      <c r="C94" s="6">
        <v>93306</v>
      </c>
      <c r="D94" s="7">
        <v>2195</v>
      </c>
      <c r="F94" s="7">
        <f>D94*0.6</f>
        <v>1317</v>
      </c>
      <c r="G94" s="7">
        <f>F94*0.25</f>
        <v>329.25</v>
      </c>
      <c r="I94" s="7">
        <f>D94*0.4</f>
        <v>878</v>
      </c>
      <c r="J94" s="7">
        <f>I94*0.25</f>
        <v>219.5</v>
      </c>
      <c r="L94" s="7">
        <f>D94*0.2</f>
        <v>439</v>
      </c>
      <c r="M94" s="7">
        <f>L94*0.25</f>
        <v>109.75</v>
      </c>
    </row>
    <row r="96" spans="1:14" x14ac:dyDescent="0.25">
      <c r="A96" s="6">
        <v>66710</v>
      </c>
      <c r="B96" s="24" t="s">
        <v>1034</v>
      </c>
      <c r="C96" s="6">
        <v>66710</v>
      </c>
      <c r="D96" s="7">
        <v>3763</v>
      </c>
      <c r="F96" s="7">
        <f>D96*0.6</f>
        <v>2257.7999999999997</v>
      </c>
      <c r="G96" s="7">
        <f>F96*0.25</f>
        <v>564.44999999999993</v>
      </c>
      <c r="I96" s="7">
        <f>D96*0.4</f>
        <v>1505.2</v>
      </c>
      <c r="J96" s="7">
        <f>I96*0.25</f>
        <v>376.3</v>
      </c>
      <c r="L96" s="7">
        <f>D96*0.2</f>
        <v>752.6</v>
      </c>
      <c r="M96" s="7">
        <f>L96*0.25</f>
        <v>188.15</v>
      </c>
    </row>
    <row r="97" spans="1:14" x14ac:dyDescent="0.25">
      <c r="A97" s="6">
        <v>66984</v>
      </c>
      <c r="B97" s="6" t="s">
        <v>999</v>
      </c>
      <c r="C97" s="6">
        <v>66984</v>
      </c>
      <c r="D97" s="7">
        <v>2324</v>
      </c>
      <c r="F97" s="7">
        <f>D97*0.6</f>
        <v>1394.3999999999999</v>
      </c>
      <c r="G97" s="7">
        <f>F97*0.25</f>
        <v>348.59999999999997</v>
      </c>
      <c r="I97" s="7">
        <f>D97*0.4</f>
        <v>929.6</v>
      </c>
      <c r="J97" s="7">
        <f>I97*0.25</f>
        <v>232.4</v>
      </c>
      <c r="L97" s="7">
        <f>D97*0.2</f>
        <v>464.8</v>
      </c>
      <c r="M97" s="7">
        <f>L97*0.25</f>
        <v>116.2</v>
      </c>
    </row>
    <row r="99" spans="1:14" x14ac:dyDescent="0.25">
      <c r="A99" s="6">
        <v>25609</v>
      </c>
      <c r="B99" s="6" t="s">
        <v>1000</v>
      </c>
      <c r="C99" s="6">
        <v>25609</v>
      </c>
      <c r="D99" s="7">
        <v>14147</v>
      </c>
      <c r="F99" s="7">
        <f>D99*0.6</f>
        <v>8488.1999999999989</v>
      </c>
      <c r="G99" s="7">
        <f>F99*0.25</f>
        <v>2122.0499999999997</v>
      </c>
      <c r="I99" s="7">
        <f>D99*0.4</f>
        <v>5658.8</v>
      </c>
      <c r="J99" s="7">
        <f>I99*0.25</f>
        <v>1414.7</v>
      </c>
      <c r="L99" s="7">
        <f>D99*0.2</f>
        <v>2829.4</v>
      </c>
      <c r="M99" s="7">
        <f>L99*0.25</f>
        <v>707.35</v>
      </c>
    </row>
    <row r="101" spans="1:14" x14ac:dyDescent="0.25">
      <c r="A101" s="6">
        <v>42826</v>
      </c>
      <c r="B101" s="6" t="s">
        <v>1001</v>
      </c>
      <c r="C101" s="6">
        <v>42826</v>
      </c>
      <c r="D101" s="7">
        <v>5713</v>
      </c>
      <c r="F101" s="7">
        <f>D101*0.6</f>
        <v>3427.7999999999997</v>
      </c>
      <c r="G101" s="7">
        <f>F101*0.25</f>
        <v>856.94999999999993</v>
      </c>
      <c r="I101" s="7">
        <f>D101*0.4</f>
        <v>2285.2000000000003</v>
      </c>
      <c r="J101" s="7">
        <f>I101*0.25</f>
        <v>571.30000000000007</v>
      </c>
      <c r="L101" s="7">
        <f>D101*0.2</f>
        <v>1142.6000000000001</v>
      </c>
      <c r="M101" s="7">
        <f>L101*0.25</f>
        <v>285.65000000000003</v>
      </c>
    </row>
    <row r="103" spans="1:14" x14ac:dyDescent="0.25">
      <c r="A103" s="6">
        <v>92610</v>
      </c>
      <c r="B103" s="6" t="s">
        <v>1003</v>
      </c>
      <c r="C103" s="6">
        <v>92610</v>
      </c>
      <c r="D103" s="7">
        <v>414</v>
      </c>
      <c r="F103" s="7">
        <f>D103*0.6</f>
        <v>248.39999999999998</v>
      </c>
      <c r="G103" s="7">
        <f>F103*0.25</f>
        <v>62.099999999999994</v>
      </c>
      <c r="I103" s="7">
        <f>D103*0.4</f>
        <v>165.60000000000002</v>
      </c>
      <c r="J103" s="7">
        <f>I103*0.25</f>
        <v>41.400000000000006</v>
      </c>
      <c r="L103" s="7">
        <f>D103*0.2</f>
        <v>82.800000000000011</v>
      </c>
      <c r="M103" s="7">
        <f>L103*0.25</f>
        <v>20.700000000000003</v>
      </c>
    </row>
    <row r="104" spans="1:14" x14ac:dyDescent="0.25">
      <c r="A104" s="6">
        <v>92611</v>
      </c>
      <c r="B104" s="6" t="s">
        <v>1004</v>
      </c>
      <c r="C104" s="6">
        <v>92611</v>
      </c>
      <c r="D104" s="7">
        <v>525</v>
      </c>
      <c r="F104" s="7">
        <f>D104*0.6</f>
        <v>315</v>
      </c>
      <c r="G104" s="7">
        <f>F104*0.25</f>
        <v>78.75</v>
      </c>
      <c r="I104" s="7">
        <f>D104*0.4</f>
        <v>210</v>
      </c>
      <c r="J104" s="7">
        <f>I104*0.25</f>
        <v>52.5</v>
      </c>
      <c r="L104" s="7">
        <f>D104*0.2</f>
        <v>105</v>
      </c>
      <c r="M104" s="7">
        <f>L104*0.25</f>
        <v>26.25</v>
      </c>
    </row>
    <row r="105" spans="1:14" x14ac:dyDescent="0.25">
      <c r="A105" s="6">
        <v>92526</v>
      </c>
      <c r="B105" s="6" t="s">
        <v>1002</v>
      </c>
      <c r="C105" s="6">
        <v>92526</v>
      </c>
      <c r="D105" s="7">
        <v>265</v>
      </c>
      <c r="F105" s="7">
        <f>D105*0.6</f>
        <v>159</v>
      </c>
      <c r="G105" s="7">
        <f>F105*0.25</f>
        <v>39.75</v>
      </c>
      <c r="I105" s="7">
        <f>D105*0.4</f>
        <v>106</v>
      </c>
      <c r="J105" s="7">
        <f>I105*0.25</f>
        <v>26.5</v>
      </c>
      <c r="L105" s="7">
        <f>D105*0.2</f>
        <v>53</v>
      </c>
      <c r="M105" s="7">
        <f>L105*0.25</f>
        <v>13.25</v>
      </c>
    </row>
    <row r="107" spans="1:14" x14ac:dyDescent="0.25">
      <c r="A107" s="6">
        <v>94664</v>
      </c>
      <c r="B107" s="24" t="s">
        <v>1017</v>
      </c>
      <c r="C107" s="6">
        <v>94664</v>
      </c>
      <c r="D107" s="7">
        <v>123</v>
      </c>
      <c r="F107" s="7">
        <f>D107*0.6</f>
        <v>73.8</v>
      </c>
      <c r="G107" s="7">
        <f>F107*0.25</f>
        <v>18.45</v>
      </c>
      <c r="I107" s="7">
        <f>D107*0.4</f>
        <v>49.2</v>
      </c>
      <c r="J107" s="7">
        <f>I107*0.25</f>
        <v>12.3</v>
      </c>
      <c r="L107" s="7">
        <f>D107*0.2</f>
        <v>24.6</v>
      </c>
      <c r="M107" s="7">
        <f>L107*0.25</f>
        <v>6.15</v>
      </c>
    </row>
    <row r="109" spans="1:14" s="11" customFormat="1" x14ac:dyDescent="0.25">
      <c r="A109" s="11">
        <v>58100</v>
      </c>
      <c r="B109" s="22" t="s">
        <v>1020</v>
      </c>
      <c r="C109" s="11">
        <v>58100</v>
      </c>
      <c r="D109" s="12">
        <v>329</v>
      </c>
      <c r="E109" s="12"/>
      <c r="F109" s="12">
        <f>D109*0.6</f>
        <v>197.4</v>
      </c>
      <c r="G109" s="12">
        <f>F109*0.25</f>
        <v>49.35</v>
      </c>
      <c r="H109" s="12"/>
      <c r="I109" s="12">
        <f>D109*0.4</f>
        <v>131.6</v>
      </c>
      <c r="J109" s="12">
        <f>I109*0.25</f>
        <v>32.9</v>
      </c>
      <c r="K109" s="12"/>
      <c r="L109" s="12">
        <f>D109*0.2</f>
        <v>65.8</v>
      </c>
      <c r="M109" s="12">
        <f>L109*0.25</f>
        <v>16.45</v>
      </c>
      <c r="N109" s="12" t="s">
        <v>960</v>
      </c>
    </row>
    <row r="111" spans="1:14" s="11" customFormat="1" x14ac:dyDescent="0.25">
      <c r="A111" s="11">
        <v>60280</v>
      </c>
      <c r="B111" s="22" t="s">
        <v>1021</v>
      </c>
      <c r="C111" s="11">
        <v>60280</v>
      </c>
      <c r="D111" s="12">
        <v>8741</v>
      </c>
      <c r="E111" s="12"/>
      <c r="F111" s="12">
        <f>D111*0.6</f>
        <v>5244.5999999999995</v>
      </c>
      <c r="G111" s="12">
        <f>F111*0.25</f>
        <v>1311.1499999999999</v>
      </c>
      <c r="H111" s="12"/>
      <c r="I111" s="12">
        <f>D111*0.4</f>
        <v>3496.4</v>
      </c>
      <c r="J111" s="12">
        <f>I111*0.25</f>
        <v>874.1</v>
      </c>
      <c r="K111" s="12"/>
      <c r="L111" s="12">
        <f>D111*0.2</f>
        <v>1748.2</v>
      </c>
      <c r="M111" s="12">
        <f>L111*0.25</f>
        <v>437.05</v>
      </c>
      <c r="N111" s="12" t="s">
        <v>960</v>
      </c>
    </row>
    <row r="113" spans="1:14" x14ac:dyDescent="0.25">
      <c r="A113" s="6">
        <v>95819</v>
      </c>
      <c r="B113" s="24" t="s">
        <v>1022</v>
      </c>
      <c r="C113" s="6">
        <v>95819</v>
      </c>
      <c r="D113" s="7">
        <v>784</v>
      </c>
      <c r="F113" s="7">
        <f>D113*0.6</f>
        <v>470.4</v>
      </c>
      <c r="G113" s="17">
        <f>F113*0.25</f>
        <v>117.6</v>
      </c>
      <c r="H113" s="17"/>
      <c r="I113" s="17">
        <f>D113*0.4</f>
        <v>313.60000000000002</v>
      </c>
      <c r="J113" s="17">
        <f>I113*0.25</f>
        <v>78.400000000000006</v>
      </c>
      <c r="K113" s="17"/>
      <c r="L113" s="17">
        <f>D113*0.2</f>
        <v>156.80000000000001</v>
      </c>
      <c r="M113" s="17">
        <f>L113*0.25</f>
        <v>39.200000000000003</v>
      </c>
    </row>
    <row r="115" spans="1:14" x14ac:dyDescent="0.25">
      <c r="A115" s="6">
        <v>95812</v>
      </c>
      <c r="B115" s="6" t="s">
        <v>1121</v>
      </c>
      <c r="C115" s="6">
        <v>95812</v>
      </c>
      <c r="D115" s="7">
        <v>993</v>
      </c>
      <c r="F115" s="7">
        <f>D115*0.6</f>
        <v>595.79999999999995</v>
      </c>
      <c r="G115" s="17">
        <f>F115*0.25</f>
        <v>148.94999999999999</v>
      </c>
      <c r="H115" s="17"/>
      <c r="I115" s="17">
        <f>D115*0.4</f>
        <v>397.20000000000005</v>
      </c>
      <c r="J115" s="17">
        <f>I115*0.25</f>
        <v>99.300000000000011</v>
      </c>
      <c r="K115" s="17"/>
      <c r="L115" s="17">
        <f>D115*0.2</f>
        <v>198.60000000000002</v>
      </c>
      <c r="M115" s="17">
        <f>L115*0.25</f>
        <v>49.650000000000006</v>
      </c>
    </row>
    <row r="117" spans="1:14" x14ac:dyDescent="0.25">
      <c r="A117" s="6">
        <v>57287</v>
      </c>
      <c r="B117" s="6" t="s">
        <v>1174</v>
      </c>
      <c r="C117" s="6">
        <v>57287</v>
      </c>
      <c r="D117" s="7">
        <v>7632</v>
      </c>
      <c r="F117" s="7">
        <f>D117*0.6</f>
        <v>4579.2</v>
      </c>
      <c r="G117" s="17">
        <f>F117*0.25</f>
        <v>1144.8</v>
      </c>
      <c r="H117" s="17"/>
      <c r="I117" s="17">
        <f>D117*0.4</f>
        <v>3052.8</v>
      </c>
      <c r="J117" s="17">
        <f>I117*0.25</f>
        <v>763.2</v>
      </c>
      <c r="K117" s="17"/>
      <c r="L117" s="17">
        <f>D117*0.2</f>
        <v>1526.4</v>
      </c>
      <c r="M117" s="17">
        <f>L117*0.25</f>
        <v>381.6</v>
      </c>
    </row>
    <row r="118" spans="1:14" x14ac:dyDescent="0.25">
      <c r="A118" s="6">
        <v>58750</v>
      </c>
      <c r="B118" s="6" t="s">
        <v>1033</v>
      </c>
      <c r="C118" s="6">
        <v>58750</v>
      </c>
      <c r="D118" s="7">
        <v>12944</v>
      </c>
      <c r="F118" s="7">
        <f>D118*0.6</f>
        <v>7766.4</v>
      </c>
      <c r="G118" s="17">
        <f>F118*0.25</f>
        <v>1941.6</v>
      </c>
      <c r="H118" s="17"/>
      <c r="I118" s="17">
        <f>D118*0.4</f>
        <v>5177.6000000000004</v>
      </c>
      <c r="J118" s="17">
        <f>I118*0.25</f>
        <v>1294.4000000000001</v>
      </c>
      <c r="K118" s="17"/>
      <c r="L118" s="17">
        <f>D118*0.2</f>
        <v>2588.8000000000002</v>
      </c>
      <c r="M118" s="17">
        <f>L118*0.25</f>
        <v>647.20000000000005</v>
      </c>
    </row>
    <row r="119" spans="1:14" s="11" customFormat="1" x14ac:dyDescent="0.25">
      <c r="A119" s="11">
        <v>58940</v>
      </c>
      <c r="B119" s="11" t="s">
        <v>1049</v>
      </c>
      <c r="C119" s="11">
        <v>58940</v>
      </c>
      <c r="D119" s="12">
        <v>14770</v>
      </c>
      <c r="E119" s="12"/>
      <c r="F119" s="12">
        <f>D119*0.6</f>
        <v>8862</v>
      </c>
      <c r="G119" s="12">
        <f>F119*0.25</f>
        <v>2215.5</v>
      </c>
      <c r="H119" s="12"/>
      <c r="I119" s="12">
        <f>D119*0.4</f>
        <v>5908</v>
      </c>
      <c r="J119" s="12">
        <f>I119*0.25</f>
        <v>1477</v>
      </c>
      <c r="K119" s="12"/>
      <c r="L119" s="12">
        <f>D119*0.2</f>
        <v>2954</v>
      </c>
      <c r="M119" s="12">
        <f>L119*0.25</f>
        <v>738.5</v>
      </c>
      <c r="N119" s="12" t="s">
        <v>960</v>
      </c>
    </row>
    <row r="120" spans="1:14" s="18" customFormat="1" x14ac:dyDescent="0.25">
      <c r="D120" s="17"/>
      <c r="E120" s="17"/>
      <c r="F120" s="17"/>
      <c r="G120" s="17"/>
      <c r="H120" s="17"/>
      <c r="I120" s="17"/>
      <c r="J120" s="17"/>
      <c r="K120" s="17"/>
      <c r="L120" s="17"/>
      <c r="M120" s="17"/>
      <c r="N120" s="17"/>
    </row>
    <row r="121" spans="1:14" s="26" customFormat="1" x14ac:dyDescent="0.25">
      <c r="A121" s="26">
        <v>46260</v>
      </c>
      <c r="B121" s="24" t="s">
        <v>1043</v>
      </c>
      <c r="C121" s="26">
        <v>46260</v>
      </c>
      <c r="D121" s="27">
        <v>7172</v>
      </c>
      <c r="E121" s="27"/>
      <c r="F121" s="27">
        <f>D121*0.6</f>
        <v>4303.2</v>
      </c>
      <c r="G121" s="28">
        <f>F121*0.25</f>
        <v>1075.8</v>
      </c>
      <c r="H121" s="28"/>
      <c r="I121" s="28">
        <f>D121*0.4</f>
        <v>2868.8</v>
      </c>
      <c r="J121" s="28">
        <f>I121*0.25</f>
        <v>717.2</v>
      </c>
      <c r="K121" s="28"/>
      <c r="L121" s="28">
        <f>D121*0.2</f>
        <v>1434.4</v>
      </c>
      <c r="M121" s="28">
        <f>L121*0.25</f>
        <v>358.6</v>
      </c>
      <c r="N121" s="27"/>
    </row>
    <row r="123" spans="1:14" s="11" customFormat="1" x14ac:dyDescent="0.25">
      <c r="A123" s="11">
        <v>28805</v>
      </c>
      <c r="B123" s="22" t="s">
        <v>1052</v>
      </c>
      <c r="C123" s="11">
        <v>28805</v>
      </c>
      <c r="D123" s="12">
        <v>9684</v>
      </c>
      <c r="E123" s="12"/>
      <c r="F123" s="29">
        <f>D123*0.6</f>
        <v>5810.4</v>
      </c>
      <c r="G123" s="29">
        <f>F123*0.25</f>
        <v>1452.6</v>
      </c>
      <c r="H123" s="29"/>
      <c r="I123" s="29">
        <f>D123*0.4</f>
        <v>3873.6000000000004</v>
      </c>
      <c r="J123" s="29">
        <f>I123*0.25</f>
        <v>968.40000000000009</v>
      </c>
      <c r="K123" s="29"/>
      <c r="L123" s="29">
        <f>D123*0.2</f>
        <v>1936.8000000000002</v>
      </c>
      <c r="M123" s="29">
        <f>L123*0.25</f>
        <v>484.20000000000005</v>
      </c>
      <c r="N123" s="12" t="s">
        <v>960</v>
      </c>
    </row>
    <row r="125" spans="1:14" s="11" customFormat="1" x14ac:dyDescent="0.25">
      <c r="A125" s="11">
        <v>60271</v>
      </c>
      <c r="B125" s="11" t="s">
        <v>1058</v>
      </c>
      <c r="C125" s="11">
        <v>60271</v>
      </c>
      <c r="D125" s="12">
        <v>11518</v>
      </c>
      <c r="E125" s="12"/>
      <c r="F125" s="29">
        <f>D125*0.6</f>
        <v>6910.8</v>
      </c>
      <c r="G125" s="29">
        <f>F125*0.25</f>
        <v>1727.7</v>
      </c>
      <c r="H125" s="29"/>
      <c r="I125" s="29">
        <f>D125*0.4</f>
        <v>4607.2</v>
      </c>
      <c r="J125" s="29">
        <f>I125*0.25</f>
        <v>1151.8</v>
      </c>
      <c r="K125" s="29"/>
      <c r="L125" s="29">
        <f>D125*0.2</f>
        <v>2303.6</v>
      </c>
      <c r="M125" s="29">
        <f>L125*0.25</f>
        <v>575.9</v>
      </c>
      <c r="N125" s="12" t="s">
        <v>960</v>
      </c>
    </row>
    <row r="127" spans="1:14" x14ac:dyDescent="0.25">
      <c r="A127" s="6">
        <v>37184</v>
      </c>
      <c r="B127" s="24" t="s">
        <v>1061</v>
      </c>
      <c r="C127" s="6">
        <v>37184</v>
      </c>
      <c r="D127" s="7">
        <v>5303</v>
      </c>
      <c r="F127" s="7">
        <f>D127*0.6</f>
        <v>3181.7999999999997</v>
      </c>
      <c r="G127" s="7">
        <f>F127*0.25</f>
        <v>795.44999999999993</v>
      </c>
      <c r="I127" s="7">
        <f>D127*0.4</f>
        <v>2121.2000000000003</v>
      </c>
      <c r="J127" s="7">
        <f>I127*0.25</f>
        <v>530.30000000000007</v>
      </c>
      <c r="L127" s="7">
        <f>D127*0.2</f>
        <v>1060.6000000000001</v>
      </c>
      <c r="M127" s="7">
        <f>L127*0.25</f>
        <v>265.15000000000003</v>
      </c>
    </row>
    <row r="129" spans="1:14" x14ac:dyDescent="0.25">
      <c r="A129" s="39">
        <v>75820</v>
      </c>
      <c r="B129" s="6" t="s">
        <v>1060</v>
      </c>
      <c r="C129" s="39">
        <v>75820</v>
      </c>
      <c r="D129" s="7">
        <v>1228</v>
      </c>
      <c r="F129" s="7">
        <f>D129*0.6</f>
        <v>736.8</v>
      </c>
      <c r="G129" s="7">
        <f>F129*0.25</f>
        <v>184.2</v>
      </c>
      <c r="I129" s="7">
        <f>D129*0.4</f>
        <v>491.20000000000005</v>
      </c>
      <c r="J129" s="7">
        <f>I129*0.25</f>
        <v>122.80000000000001</v>
      </c>
      <c r="L129" s="7">
        <f>D129*0.2</f>
        <v>245.60000000000002</v>
      </c>
      <c r="M129" s="7">
        <f>L129*0.25</f>
        <v>61.400000000000006</v>
      </c>
    </row>
    <row r="131" spans="1:14" s="11" customFormat="1" x14ac:dyDescent="0.25">
      <c r="A131" s="11">
        <v>44640</v>
      </c>
      <c r="B131" s="22" t="s">
        <v>1063</v>
      </c>
      <c r="C131" s="11">
        <v>44640</v>
      </c>
      <c r="D131" s="12">
        <v>14702</v>
      </c>
      <c r="E131" s="12"/>
      <c r="F131" s="12">
        <f>D131*0.6</f>
        <v>8821.1999999999989</v>
      </c>
      <c r="G131" s="12">
        <f>F131*0.25</f>
        <v>2205.2999999999997</v>
      </c>
      <c r="H131" s="12"/>
      <c r="I131" s="12">
        <f>D131*0.4</f>
        <v>5880.8</v>
      </c>
      <c r="J131" s="12">
        <f>I131*0.25</f>
        <v>1470.2</v>
      </c>
      <c r="K131" s="12"/>
      <c r="L131" s="12">
        <f>D131*0.2</f>
        <v>2940.4</v>
      </c>
      <c r="M131" s="12">
        <f>L131*0.25</f>
        <v>735.1</v>
      </c>
      <c r="N131" s="12" t="s">
        <v>960</v>
      </c>
    </row>
    <row r="133" spans="1:14" s="11" customFormat="1" x14ac:dyDescent="0.25">
      <c r="A133" s="11">
        <v>55250</v>
      </c>
      <c r="B133" s="22" t="s">
        <v>1064</v>
      </c>
      <c r="C133" s="11">
        <v>55250</v>
      </c>
      <c r="D133" s="12">
        <v>2251</v>
      </c>
      <c r="E133" s="12"/>
      <c r="F133" s="12">
        <f>D133*0.6</f>
        <v>1350.6</v>
      </c>
      <c r="G133" s="12">
        <f>F133*0.25</f>
        <v>337.65</v>
      </c>
      <c r="H133" s="12"/>
      <c r="I133" s="12">
        <f>D133*0.4</f>
        <v>900.40000000000009</v>
      </c>
      <c r="J133" s="12">
        <f>I133*0.25</f>
        <v>225.10000000000002</v>
      </c>
      <c r="K133" s="12"/>
      <c r="L133" s="12">
        <f>D133*0.2</f>
        <v>450.20000000000005</v>
      </c>
      <c r="M133" s="12">
        <f>L133*0.25</f>
        <v>112.55000000000001</v>
      </c>
      <c r="N133" s="12" t="s">
        <v>960</v>
      </c>
    </row>
    <row r="135" spans="1:14" s="11" customFormat="1" x14ac:dyDescent="0.25">
      <c r="A135" s="11">
        <v>31629</v>
      </c>
      <c r="B135" s="22" t="s">
        <v>1065</v>
      </c>
      <c r="C135" s="11">
        <v>31629</v>
      </c>
      <c r="D135" s="12">
        <v>5681</v>
      </c>
      <c r="E135" s="12"/>
      <c r="F135" s="12">
        <f>D135*0.6</f>
        <v>3408.6</v>
      </c>
      <c r="G135" s="12">
        <f>F135*0.25</f>
        <v>852.15</v>
      </c>
      <c r="H135" s="12"/>
      <c r="I135" s="12">
        <f>D135*0.4</f>
        <v>2272.4</v>
      </c>
      <c r="J135" s="12">
        <f>I135*0.25</f>
        <v>568.1</v>
      </c>
      <c r="K135" s="12"/>
      <c r="L135" s="12">
        <f>D135*0.2</f>
        <v>1136.2</v>
      </c>
      <c r="M135" s="12">
        <f>L135*0.25</f>
        <v>284.05</v>
      </c>
      <c r="N135" s="12" t="s">
        <v>960</v>
      </c>
    </row>
    <row r="137" spans="1:14" s="11" customFormat="1" x14ac:dyDescent="0.25">
      <c r="A137" s="11">
        <v>52356</v>
      </c>
      <c r="B137" s="11" t="s">
        <v>1072</v>
      </c>
      <c r="C137" s="11">
        <v>52356</v>
      </c>
      <c r="D137" s="12">
        <v>5393</v>
      </c>
      <c r="E137" s="12"/>
      <c r="F137" s="12">
        <f>D137*0.6</f>
        <v>3235.7999999999997</v>
      </c>
      <c r="G137" s="12">
        <f>F137*0.25</f>
        <v>808.94999999999993</v>
      </c>
      <c r="H137" s="12"/>
      <c r="I137" s="12">
        <f>D137*0.4</f>
        <v>2157.2000000000003</v>
      </c>
      <c r="J137" s="12">
        <f>I137*0.25</f>
        <v>539.30000000000007</v>
      </c>
      <c r="K137" s="12"/>
      <c r="L137" s="12">
        <f>D137*0.2</f>
        <v>1078.6000000000001</v>
      </c>
      <c r="M137" s="12">
        <f>L137*0.25</f>
        <v>269.65000000000003</v>
      </c>
      <c r="N137" s="12" t="s">
        <v>1073</v>
      </c>
    </row>
    <row r="139" spans="1:14" s="11" customFormat="1" x14ac:dyDescent="0.25">
      <c r="A139" s="11">
        <v>52601</v>
      </c>
      <c r="B139" s="11" t="s">
        <v>1074</v>
      </c>
      <c r="C139" s="11">
        <v>52601</v>
      </c>
      <c r="D139" s="12">
        <v>4119</v>
      </c>
      <c r="E139" s="12"/>
      <c r="F139" s="12">
        <f>D139*0.6</f>
        <v>2471.4</v>
      </c>
      <c r="G139" s="12">
        <f>F139*0.25</f>
        <v>617.85</v>
      </c>
      <c r="H139" s="12"/>
      <c r="I139" s="12">
        <f>D139*0.4</f>
        <v>1647.6000000000001</v>
      </c>
      <c r="J139" s="12">
        <f>I139*0.25</f>
        <v>411.90000000000003</v>
      </c>
      <c r="K139" s="12"/>
      <c r="L139" s="12">
        <f>D139*0.2</f>
        <v>823.80000000000007</v>
      </c>
      <c r="M139" s="12">
        <f>L139*0.25</f>
        <v>205.95000000000002</v>
      </c>
      <c r="N139" s="12" t="s">
        <v>1073</v>
      </c>
    </row>
    <row r="141" spans="1:14" s="11" customFormat="1" x14ac:dyDescent="0.25">
      <c r="A141" s="11">
        <v>42440</v>
      </c>
      <c r="B141" s="11" t="s">
        <v>1076</v>
      </c>
      <c r="C141" s="11">
        <v>42440</v>
      </c>
      <c r="D141" s="12">
        <v>10647</v>
      </c>
      <c r="E141" s="12"/>
      <c r="F141" s="12">
        <f>D141*0.6</f>
        <v>6388.2</v>
      </c>
      <c r="G141" s="12">
        <f>F141*0.25</f>
        <v>1597.05</v>
      </c>
      <c r="H141" s="12"/>
      <c r="I141" s="12">
        <f>D141*0.4</f>
        <v>4258.8</v>
      </c>
      <c r="J141" s="12">
        <f>I141*0.25</f>
        <v>1064.7</v>
      </c>
      <c r="K141" s="12"/>
      <c r="L141" s="12">
        <f>D141*0.2</f>
        <v>2129.4</v>
      </c>
      <c r="M141" s="12">
        <f>L141*0.25</f>
        <v>532.35</v>
      </c>
      <c r="N141" s="12" t="s">
        <v>1077</v>
      </c>
    </row>
    <row r="143" spans="1:14" s="11" customFormat="1" x14ac:dyDescent="0.25">
      <c r="A143" s="11">
        <v>42335</v>
      </c>
      <c r="B143" s="11" t="s">
        <v>1078</v>
      </c>
      <c r="C143" s="11">
        <v>42335</v>
      </c>
      <c r="D143" s="12">
        <v>5391</v>
      </c>
      <c r="E143" s="12"/>
      <c r="F143" s="12">
        <f>D143*0.6</f>
        <v>3234.6</v>
      </c>
      <c r="G143" s="12">
        <f>F143*0.25</f>
        <v>808.65</v>
      </c>
      <c r="H143" s="12"/>
      <c r="I143" s="12">
        <f>D143*0.4</f>
        <v>2156.4</v>
      </c>
      <c r="J143" s="12">
        <f>I143*0.25</f>
        <v>539.1</v>
      </c>
      <c r="K143" s="12"/>
      <c r="L143" s="12">
        <f>D143*0.2</f>
        <v>1078.2</v>
      </c>
      <c r="M143" s="12">
        <f>L143*0.25</f>
        <v>269.55</v>
      </c>
      <c r="N143" s="12" t="s">
        <v>1077</v>
      </c>
    </row>
    <row r="145" spans="1:14" s="11" customFormat="1" x14ac:dyDescent="0.25">
      <c r="A145" s="11">
        <v>57522</v>
      </c>
      <c r="B145" s="11" t="s">
        <v>1087</v>
      </c>
      <c r="C145" s="11">
        <v>57522</v>
      </c>
      <c r="D145" s="12">
        <v>5214</v>
      </c>
      <c r="E145" s="12"/>
      <c r="F145" s="12">
        <f>D145*0.6</f>
        <v>3128.4</v>
      </c>
      <c r="G145" s="12">
        <f>F145*0.25</f>
        <v>782.1</v>
      </c>
      <c r="H145" s="12"/>
      <c r="I145" s="12">
        <f>D145*0.4</f>
        <v>2085.6</v>
      </c>
      <c r="J145" s="12">
        <f>I145*0.25</f>
        <v>521.4</v>
      </c>
      <c r="K145" s="12"/>
      <c r="L145" s="12">
        <f>D145*0.2</f>
        <v>1042.8</v>
      </c>
      <c r="M145" s="12">
        <f>L145*0.25</f>
        <v>260.7</v>
      </c>
      <c r="N145" s="12" t="s">
        <v>1077</v>
      </c>
    </row>
    <row r="147" spans="1:14" x14ac:dyDescent="0.25">
      <c r="A147" s="6">
        <v>60100</v>
      </c>
      <c r="B147" s="24" t="s">
        <v>1088</v>
      </c>
      <c r="C147" s="6">
        <v>60100</v>
      </c>
      <c r="D147" s="17">
        <v>2831</v>
      </c>
      <c r="E147" s="17"/>
      <c r="F147" s="17">
        <f>D147*0.6</f>
        <v>1698.6</v>
      </c>
      <c r="G147" s="17">
        <f>F147*0.25</f>
        <v>424.65</v>
      </c>
      <c r="H147" s="17"/>
      <c r="I147" s="17">
        <f>D147*0.4</f>
        <v>1132.4000000000001</v>
      </c>
      <c r="J147" s="17">
        <f>I147*0.25</f>
        <v>283.10000000000002</v>
      </c>
      <c r="K147" s="17"/>
      <c r="L147" s="17">
        <f>D147*0.2</f>
        <v>566.20000000000005</v>
      </c>
      <c r="M147" s="17">
        <f>L147*0.25</f>
        <v>141.55000000000001</v>
      </c>
    </row>
    <row r="149" spans="1:14" s="11" customFormat="1" x14ac:dyDescent="0.25">
      <c r="A149" s="11">
        <v>49505</v>
      </c>
      <c r="B149" s="43" t="s">
        <v>914</v>
      </c>
      <c r="C149" s="11">
        <v>49505</v>
      </c>
      <c r="D149" s="12">
        <v>9979</v>
      </c>
      <c r="E149" s="12"/>
      <c r="F149" s="12">
        <f>D149*0.6</f>
        <v>5987.4</v>
      </c>
      <c r="G149" s="12">
        <f>F149*0.25</f>
        <v>1496.85</v>
      </c>
      <c r="H149" s="12"/>
      <c r="I149" s="12">
        <f>D149*0.4</f>
        <v>3991.6000000000004</v>
      </c>
      <c r="J149" s="12">
        <f>I149*0.25</f>
        <v>997.90000000000009</v>
      </c>
      <c r="K149" s="12"/>
      <c r="L149" s="12">
        <f>D149*0.2</f>
        <v>1995.8000000000002</v>
      </c>
      <c r="M149" s="12">
        <f>L149*0.25</f>
        <v>498.95000000000005</v>
      </c>
      <c r="N149" s="12" t="s">
        <v>1077</v>
      </c>
    </row>
    <row r="151" spans="1:14" s="11" customFormat="1" x14ac:dyDescent="0.25">
      <c r="A151" s="11">
        <v>20902</v>
      </c>
      <c r="B151" s="43" t="s">
        <v>1091</v>
      </c>
      <c r="C151" s="11">
        <v>20902</v>
      </c>
      <c r="D151" s="12">
        <v>3891</v>
      </c>
      <c r="E151" s="12"/>
      <c r="F151" s="12">
        <f>D151*0.6</f>
        <v>2334.6</v>
      </c>
      <c r="G151" s="12">
        <f>F151*0.25</f>
        <v>583.65</v>
      </c>
      <c r="H151" s="12"/>
      <c r="I151" s="12">
        <f>D151*0.4</f>
        <v>1556.4</v>
      </c>
      <c r="J151" s="12">
        <f>I151*0.25</f>
        <v>389.1</v>
      </c>
      <c r="K151" s="12"/>
      <c r="L151" s="12">
        <f>D151*0.2</f>
        <v>778.2</v>
      </c>
      <c r="M151" s="12">
        <f>L151*0.25</f>
        <v>194.55</v>
      </c>
      <c r="N151" s="12" t="s">
        <v>1077</v>
      </c>
    </row>
    <row r="153" spans="1:14" x14ac:dyDescent="0.25">
      <c r="A153" s="6">
        <v>43246</v>
      </c>
      <c r="B153" s="6" t="s">
        <v>1092</v>
      </c>
      <c r="C153" s="6">
        <v>43246</v>
      </c>
      <c r="D153" s="7">
        <v>4091</v>
      </c>
      <c r="F153" s="17">
        <f>D153*0.6</f>
        <v>2454.6</v>
      </c>
      <c r="G153" s="17">
        <f>F153*0.25</f>
        <v>613.65</v>
      </c>
      <c r="H153" s="17"/>
      <c r="I153" s="17">
        <f>D153*0.4</f>
        <v>1636.4</v>
      </c>
      <c r="J153" s="17">
        <f>I153*0.25</f>
        <v>409.1</v>
      </c>
      <c r="K153" s="17"/>
      <c r="L153" s="17">
        <f>D153*0.2</f>
        <v>818.2</v>
      </c>
      <c r="M153" s="17">
        <f>L153*0.25</f>
        <v>204.55</v>
      </c>
    </row>
    <row r="155" spans="1:14" s="11" customFormat="1" x14ac:dyDescent="0.25">
      <c r="A155" s="11">
        <v>51050</v>
      </c>
      <c r="B155" s="11" t="s">
        <v>1093</v>
      </c>
      <c r="C155" s="11">
        <v>51050</v>
      </c>
      <c r="D155" s="12">
        <v>7851</v>
      </c>
      <c r="E155" s="12"/>
      <c r="F155" s="12">
        <f>D155*0.6</f>
        <v>4710.5999999999995</v>
      </c>
      <c r="G155" s="12">
        <f>F155*0.25</f>
        <v>1177.6499999999999</v>
      </c>
      <c r="H155" s="12"/>
      <c r="I155" s="12">
        <f>D155*0.4</f>
        <v>3140.4</v>
      </c>
      <c r="J155" s="12">
        <f>I155*0.25</f>
        <v>785.1</v>
      </c>
      <c r="K155" s="12"/>
      <c r="L155" s="12">
        <f>D155*0.2</f>
        <v>1570.2</v>
      </c>
      <c r="M155" s="12">
        <f>L155*0.25</f>
        <v>392.55</v>
      </c>
      <c r="N155" s="12" t="s">
        <v>1077</v>
      </c>
    </row>
    <row r="157" spans="1:14" s="11" customFormat="1" x14ac:dyDescent="0.25">
      <c r="A157" s="11">
        <v>20610</v>
      </c>
      <c r="B157" s="43" t="s">
        <v>1094</v>
      </c>
      <c r="C157" s="11">
        <v>20610</v>
      </c>
      <c r="D157" s="12">
        <v>863</v>
      </c>
      <c r="E157" s="12"/>
      <c r="F157" s="12">
        <f>D157*0.6</f>
        <v>517.79999999999995</v>
      </c>
      <c r="G157" s="12">
        <f>F157*0.25</f>
        <v>129.44999999999999</v>
      </c>
      <c r="H157" s="12"/>
      <c r="I157" s="12">
        <f>D157*0.4</f>
        <v>345.20000000000005</v>
      </c>
      <c r="J157" s="12">
        <f>I157*0.25</f>
        <v>86.300000000000011</v>
      </c>
      <c r="K157" s="12"/>
      <c r="L157" s="12">
        <f>D157*0.2</f>
        <v>172.60000000000002</v>
      </c>
      <c r="M157" s="12">
        <f>L157*0.25</f>
        <v>43.150000000000006</v>
      </c>
      <c r="N157" s="12" t="s">
        <v>1077</v>
      </c>
    </row>
    <row r="159" spans="1:14" s="11" customFormat="1" x14ac:dyDescent="0.25">
      <c r="A159" s="11">
        <v>25606</v>
      </c>
      <c r="B159" s="43" t="s">
        <v>1095</v>
      </c>
      <c r="C159" s="11">
        <v>25606</v>
      </c>
      <c r="D159" s="12">
        <v>6230</v>
      </c>
      <c r="E159" s="12"/>
      <c r="F159" s="12">
        <f>D159*0.6</f>
        <v>3738</v>
      </c>
      <c r="G159" s="12">
        <f>F159*0.25</f>
        <v>934.5</v>
      </c>
      <c r="H159" s="12"/>
      <c r="I159" s="12">
        <f>D159*0.4</f>
        <v>2492</v>
      </c>
      <c r="J159" s="12">
        <f>I159*0.25</f>
        <v>623</v>
      </c>
      <c r="K159" s="12"/>
      <c r="L159" s="12">
        <f>D159*0.2</f>
        <v>1246</v>
      </c>
      <c r="M159" s="12">
        <f>L159*0.25</f>
        <v>311.5</v>
      </c>
      <c r="N159" s="12" t="s">
        <v>1077</v>
      </c>
    </row>
    <row r="161" spans="1:14" s="11" customFormat="1" x14ac:dyDescent="0.25">
      <c r="A161" s="11">
        <v>19301</v>
      </c>
      <c r="B161" s="43" t="s">
        <v>1096</v>
      </c>
      <c r="C161" s="11">
        <v>19301</v>
      </c>
      <c r="D161" s="12">
        <v>7636</v>
      </c>
      <c r="E161" s="12"/>
      <c r="F161" s="12">
        <f>D161*0.6</f>
        <v>4581.5999999999995</v>
      </c>
      <c r="G161" s="12">
        <f>F161*0.25</f>
        <v>1145.3999999999999</v>
      </c>
      <c r="H161" s="12"/>
      <c r="I161" s="12">
        <f>D161*0.4</f>
        <v>3054.4</v>
      </c>
      <c r="J161" s="12">
        <f>I161*0.25</f>
        <v>763.6</v>
      </c>
      <c r="K161" s="12"/>
      <c r="L161" s="12">
        <f>D161*0.2</f>
        <v>1527.2</v>
      </c>
      <c r="M161" s="12">
        <f>L161*0.25</f>
        <v>381.8</v>
      </c>
      <c r="N161" s="12" t="s">
        <v>1077</v>
      </c>
    </row>
    <row r="163" spans="1:14" s="11" customFormat="1" x14ac:dyDescent="0.25">
      <c r="A163" s="11">
        <v>19281</v>
      </c>
      <c r="B163" s="11" t="s">
        <v>1097</v>
      </c>
      <c r="C163" s="11">
        <v>19281</v>
      </c>
      <c r="D163" s="12">
        <v>978</v>
      </c>
      <c r="E163" s="12"/>
      <c r="F163" s="12">
        <f>D163*0.6</f>
        <v>586.79999999999995</v>
      </c>
      <c r="G163" s="12">
        <f>F163*0.25</f>
        <v>146.69999999999999</v>
      </c>
      <c r="H163" s="12"/>
      <c r="I163" s="12">
        <f>D163*0.4</f>
        <v>391.20000000000005</v>
      </c>
      <c r="J163" s="12">
        <f>I163*0.25</f>
        <v>97.800000000000011</v>
      </c>
      <c r="K163" s="12"/>
      <c r="L163" s="12">
        <f>D163*0.2</f>
        <v>195.60000000000002</v>
      </c>
      <c r="M163" s="12">
        <f>L163*0.25</f>
        <v>48.900000000000006</v>
      </c>
      <c r="N163" s="12" t="s">
        <v>1077</v>
      </c>
    </row>
    <row r="165" spans="1:14" s="11" customFormat="1" x14ac:dyDescent="0.25">
      <c r="A165" s="11">
        <v>19085</v>
      </c>
      <c r="B165" s="11" t="s">
        <v>1098</v>
      </c>
      <c r="C165" s="11">
        <v>19085</v>
      </c>
      <c r="D165" s="12">
        <v>4983</v>
      </c>
      <c r="E165" s="12"/>
      <c r="F165" s="12">
        <f>D165*0.6</f>
        <v>2989.7999999999997</v>
      </c>
      <c r="G165" s="12">
        <f>F165*0.25</f>
        <v>747.44999999999993</v>
      </c>
      <c r="H165" s="12"/>
      <c r="I165" s="12">
        <f>D165*0.4</f>
        <v>1993.2</v>
      </c>
      <c r="J165" s="12">
        <f>I165*0.25</f>
        <v>498.3</v>
      </c>
      <c r="K165" s="12"/>
      <c r="L165" s="12">
        <f>D165*0.2</f>
        <v>996.6</v>
      </c>
      <c r="M165" s="12">
        <f>L165*0.25</f>
        <v>249.15</v>
      </c>
      <c r="N165" s="12" t="s">
        <v>1077</v>
      </c>
    </row>
    <row r="167" spans="1:14" s="11" customFormat="1" x14ac:dyDescent="0.25">
      <c r="A167" s="11">
        <v>21012</v>
      </c>
      <c r="B167" s="43" t="s">
        <v>1099</v>
      </c>
      <c r="C167" s="11">
        <v>21012</v>
      </c>
      <c r="D167" s="12">
        <v>4413</v>
      </c>
      <c r="E167" s="12"/>
      <c r="F167" s="12">
        <f>D167*0.6</f>
        <v>2647.7999999999997</v>
      </c>
      <c r="G167" s="12">
        <f>F167*0.25</f>
        <v>661.94999999999993</v>
      </c>
      <c r="H167" s="12"/>
      <c r="I167" s="12">
        <f>D167*0.4</f>
        <v>1765.2</v>
      </c>
      <c r="J167" s="12">
        <f>I167*0.25</f>
        <v>441.3</v>
      </c>
      <c r="K167" s="12"/>
      <c r="L167" s="12">
        <f>D167*0.2</f>
        <v>882.6</v>
      </c>
      <c r="M167" s="12">
        <f>L167*0.25</f>
        <v>220.65</v>
      </c>
      <c r="N167" s="12" t="s">
        <v>1077</v>
      </c>
    </row>
    <row r="169" spans="1:14" s="11" customFormat="1" x14ac:dyDescent="0.25">
      <c r="A169" s="11">
        <v>20690</v>
      </c>
      <c r="B169" s="11" t="s">
        <v>1100</v>
      </c>
      <c r="C169" s="11">
        <v>20690</v>
      </c>
      <c r="D169" s="12">
        <v>4704</v>
      </c>
      <c r="E169" s="12"/>
      <c r="F169" s="12">
        <f>D169*0.6</f>
        <v>2822.4</v>
      </c>
      <c r="G169" s="12">
        <f>F169*0.25</f>
        <v>705.6</v>
      </c>
      <c r="H169" s="12"/>
      <c r="I169" s="12">
        <f>D169*0.4</f>
        <v>1881.6000000000001</v>
      </c>
      <c r="J169" s="12">
        <f>I169*0.25</f>
        <v>470.40000000000003</v>
      </c>
      <c r="K169" s="12"/>
      <c r="L169" s="12">
        <f>D169*0.2</f>
        <v>940.80000000000007</v>
      </c>
      <c r="M169" s="12">
        <f>L169*0.25</f>
        <v>235.20000000000002</v>
      </c>
      <c r="N169" s="12" t="s">
        <v>1077</v>
      </c>
    </row>
    <row r="171" spans="1:14" s="11" customFormat="1" x14ac:dyDescent="0.25">
      <c r="A171" s="11">
        <v>31276</v>
      </c>
      <c r="B171" s="11" t="s">
        <v>1101</v>
      </c>
      <c r="C171" s="11">
        <v>31276</v>
      </c>
      <c r="D171" s="12">
        <v>3204</v>
      </c>
      <c r="E171" s="12"/>
      <c r="F171" s="12">
        <f>D171*0.6</f>
        <v>1922.3999999999999</v>
      </c>
      <c r="G171" s="12">
        <f>F171*0.25</f>
        <v>480.59999999999997</v>
      </c>
      <c r="H171" s="12"/>
      <c r="I171" s="12">
        <f>D171*0.4</f>
        <v>1281.6000000000001</v>
      </c>
      <c r="J171" s="12">
        <f>I171*0.25</f>
        <v>320.40000000000003</v>
      </c>
      <c r="K171" s="12"/>
      <c r="L171" s="12">
        <f>D171*0.2</f>
        <v>640.80000000000007</v>
      </c>
      <c r="M171" s="12">
        <f>L171*0.25</f>
        <v>160.20000000000002</v>
      </c>
      <c r="N171" s="12" t="s">
        <v>1077</v>
      </c>
    </row>
    <row r="173" spans="1:14" s="11" customFormat="1" x14ac:dyDescent="0.25">
      <c r="A173" s="11">
        <v>31255</v>
      </c>
      <c r="B173" s="11" t="s">
        <v>1102</v>
      </c>
      <c r="C173" s="11">
        <v>31255</v>
      </c>
      <c r="D173" s="12">
        <v>4286</v>
      </c>
      <c r="E173" s="12"/>
      <c r="F173" s="12">
        <f>D173*0.6</f>
        <v>2571.6</v>
      </c>
      <c r="G173" s="12">
        <f>F173*0.25</f>
        <v>642.9</v>
      </c>
      <c r="H173" s="12"/>
      <c r="I173" s="12">
        <f>D173*0.4</f>
        <v>1714.4</v>
      </c>
      <c r="J173" s="12">
        <f>I173*0.25</f>
        <v>428.6</v>
      </c>
      <c r="K173" s="12"/>
      <c r="L173" s="12">
        <f>D173*0.2</f>
        <v>857.2</v>
      </c>
      <c r="M173" s="12">
        <f>L173*0.25</f>
        <v>214.3</v>
      </c>
      <c r="N173" s="12" t="s">
        <v>1077</v>
      </c>
    </row>
    <row r="175" spans="1:14" s="11" customFormat="1" x14ac:dyDescent="0.25">
      <c r="A175" s="11">
        <v>31267</v>
      </c>
      <c r="B175" s="11" t="s">
        <v>1103</v>
      </c>
      <c r="C175" s="11">
        <v>31267</v>
      </c>
      <c r="D175" s="12">
        <v>3998</v>
      </c>
      <c r="E175" s="12"/>
      <c r="F175" s="12">
        <f>D175*0.6</f>
        <v>2398.7999999999997</v>
      </c>
      <c r="G175" s="12">
        <f>F175*0.25</f>
        <v>599.69999999999993</v>
      </c>
      <c r="H175" s="12"/>
      <c r="I175" s="12">
        <f>D175*0.4</f>
        <v>1599.2</v>
      </c>
      <c r="J175" s="12">
        <f>I175*0.25</f>
        <v>399.8</v>
      </c>
      <c r="K175" s="12"/>
      <c r="L175" s="12">
        <f>D175*0.2</f>
        <v>799.6</v>
      </c>
      <c r="M175" s="12">
        <f>L175*0.25</f>
        <v>199.9</v>
      </c>
      <c r="N175" s="12" t="s">
        <v>1077</v>
      </c>
    </row>
    <row r="177" spans="1:14" s="11" customFormat="1" x14ac:dyDescent="0.25">
      <c r="A177" s="11">
        <v>28476</v>
      </c>
      <c r="B177" s="11" t="s">
        <v>1104</v>
      </c>
      <c r="C177" s="11">
        <v>28476</v>
      </c>
      <c r="D177" s="12">
        <v>4402</v>
      </c>
      <c r="E177" s="12"/>
      <c r="F177" s="12">
        <f>D177*0.6</f>
        <v>2641.2</v>
      </c>
      <c r="G177" s="12">
        <f>F177*0.25</f>
        <v>660.3</v>
      </c>
      <c r="H177" s="12"/>
      <c r="I177" s="12">
        <f>D177*0.4</f>
        <v>1760.8000000000002</v>
      </c>
      <c r="J177" s="12">
        <f>I177*0.25</f>
        <v>440.20000000000005</v>
      </c>
      <c r="K177" s="12"/>
      <c r="L177" s="12">
        <f>D177*0.2</f>
        <v>880.40000000000009</v>
      </c>
      <c r="M177" s="12">
        <f>L177*0.25</f>
        <v>220.10000000000002</v>
      </c>
      <c r="N177" s="12" t="s">
        <v>1077</v>
      </c>
    </row>
    <row r="179" spans="1:14" s="11" customFormat="1" x14ac:dyDescent="0.25">
      <c r="A179" s="11">
        <v>52352</v>
      </c>
      <c r="B179" s="43" t="s">
        <v>1106</v>
      </c>
      <c r="C179" s="11">
        <v>52352</v>
      </c>
      <c r="D179" s="12">
        <v>4858</v>
      </c>
      <c r="E179" s="12"/>
      <c r="F179" s="12">
        <f>D179*0.6</f>
        <v>2914.7999999999997</v>
      </c>
      <c r="G179" s="12">
        <f>F179*0.25</f>
        <v>728.69999999999993</v>
      </c>
      <c r="H179" s="12"/>
      <c r="I179" s="12">
        <f>D179*0.4</f>
        <v>1943.2</v>
      </c>
      <c r="J179" s="12">
        <f>I179*0.25</f>
        <v>485.8</v>
      </c>
      <c r="K179" s="12"/>
      <c r="L179" s="12">
        <f>D179*0.2</f>
        <v>971.6</v>
      </c>
      <c r="M179" s="12">
        <f>L179*0.25</f>
        <v>242.9</v>
      </c>
      <c r="N179" s="12" t="s">
        <v>1077</v>
      </c>
    </row>
    <row r="181" spans="1:14" s="11" customFormat="1" x14ac:dyDescent="0.25">
      <c r="A181" s="11">
        <v>91010</v>
      </c>
      <c r="B181" s="43" t="s">
        <v>1108</v>
      </c>
      <c r="C181" s="11">
        <v>91010</v>
      </c>
      <c r="D181" s="12">
        <v>2058</v>
      </c>
      <c r="E181" s="12"/>
      <c r="F181" s="12">
        <f>D181*0.6</f>
        <v>1234.8</v>
      </c>
      <c r="G181" s="12">
        <f>F181*0.25</f>
        <v>308.7</v>
      </c>
      <c r="H181" s="12"/>
      <c r="I181" s="12">
        <f>D181*0.4</f>
        <v>823.2</v>
      </c>
      <c r="J181" s="12">
        <f>I181*0.25</f>
        <v>205.8</v>
      </c>
      <c r="K181" s="12"/>
      <c r="L181" s="12">
        <f>D181*0.2</f>
        <v>411.6</v>
      </c>
      <c r="M181" s="12">
        <f>L181*0.25</f>
        <v>102.9</v>
      </c>
      <c r="N181" s="12" t="s">
        <v>1077</v>
      </c>
    </row>
    <row r="183" spans="1:14" s="11" customFormat="1" x14ac:dyDescent="0.25">
      <c r="A183" s="11">
        <v>11044</v>
      </c>
      <c r="B183" s="43" t="s">
        <v>1109</v>
      </c>
      <c r="C183" s="11">
        <v>11044</v>
      </c>
      <c r="D183" s="12">
        <v>3852</v>
      </c>
      <c r="E183" s="12"/>
      <c r="F183" s="12">
        <f>D183*0.6</f>
        <v>2311.1999999999998</v>
      </c>
      <c r="G183" s="12">
        <f>F183*0.25</f>
        <v>577.79999999999995</v>
      </c>
      <c r="H183" s="12"/>
      <c r="I183" s="12">
        <f>D183*0.4</f>
        <v>1540.8000000000002</v>
      </c>
      <c r="J183" s="12">
        <f>I183*0.25</f>
        <v>385.20000000000005</v>
      </c>
      <c r="K183" s="12"/>
      <c r="L183" s="12">
        <f>D183*0.2</f>
        <v>770.40000000000009</v>
      </c>
      <c r="M183" s="12">
        <f>L183*0.25</f>
        <v>192.60000000000002</v>
      </c>
      <c r="N183" s="12" t="s">
        <v>1077</v>
      </c>
    </row>
    <row r="185" spans="1:14" s="11" customFormat="1" x14ac:dyDescent="0.25">
      <c r="A185" s="11">
        <v>94726</v>
      </c>
      <c r="B185" s="11" t="s">
        <v>1110</v>
      </c>
      <c r="C185" s="11">
        <v>94726</v>
      </c>
      <c r="D185" s="12">
        <v>353</v>
      </c>
      <c r="E185" s="12"/>
      <c r="F185" s="12">
        <f>D185*0.6</f>
        <v>211.79999999999998</v>
      </c>
      <c r="G185" s="12">
        <f>F185*0.25</f>
        <v>52.949999999999996</v>
      </c>
      <c r="H185" s="12"/>
      <c r="I185" s="12">
        <f>D185*0.4</f>
        <v>141.20000000000002</v>
      </c>
      <c r="J185" s="12">
        <f>I185*0.25</f>
        <v>35.300000000000004</v>
      </c>
      <c r="K185" s="12"/>
      <c r="L185" s="12">
        <f>D185*0.2</f>
        <v>70.600000000000009</v>
      </c>
      <c r="M185" s="12">
        <f>L185*0.25</f>
        <v>17.650000000000002</v>
      </c>
      <c r="N185" s="12" t="s">
        <v>1077</v>
      </c>
    </row>
    <row r="187" spans="1:14" s="11" customFormat="1" x14ac:dyDescent="0.25">
      <c r="A187" s="11">
        <v>15120</v>
      </c>
      <c r="B187" s="11" t="s">
        <v>1111</v>
      </c>
      <c r="C187" s="11">
        <v>15120</v>
      </c>
      <c r="D187" s="12">
        <v>5948</v>
      </c>
      <c r="E187" s="12"/>
      <c r="F187" s="12">
        <f>D187*0.6</f>
        <v>3568.7999999999997</v>
      </c>
      <c r="G187" s="12">
        <f>F187*0.25</f>
        <v>892.19999999999993</v>
      </c>
      <c r="H187" s="12"/>
      <c r="I187" s="12">
        <f>D187*0.4</f>
        <v>2379.2000000000003</v>
      </c>
      <c r="J187" s="12">
        <f>I187*0.25</f>
        <v>594.80000000000007</v>
      </c>
      <c r="K187" s="12"/>
      <c r="L187" s="12">
        <f>D187*0.2</f>
        <v>1189.6000000000001</v>
      </c>
      <c r="M187" s="12">
        <f>L187*0.25</f>
        <v>297.40000000000003</v>
      </c>
      <c r="N187" s="12" t="s">
        <v>1077</v>
      </c>
    </row>
    <row r="189" spans="1:14" s="11" customFormat="1" x14ac:dyDescent="0.25">
      <c r="A189" s="11">
        <v>20680</v>
      </c>
      <c r="B189" s="11" t="s">
        <v>1112</v>
      </c>
      <c r="C189" s="11">
        <v>20680</v>
      </c>
      <c r="D189" s="12">
        <v>7286</v>
      </c>
      <c r="E189" s="12"/>
      <c r="F189" s="12">
        <f>D189*0.6</f>
        <v>4371.5999999999995</v>
      </c>
      <c r="G189" s="12">
        <f>F189*0.25</f>
        <v>1092.8999999999999</v>
      </c>
      <c r="H189" s="12"/>
      <c r="I189" s="12">
        <f>D189*0.4</f>
        <v>2914.4</v>
      </c>
      <c r="J189" s="12">
        <f>I189*0.25</f>
        <v>728.6</v>
      </c>
      <c r="K189" s="12"/>
      <c r="L189" s="12">
        <f>D189*0.2</f>
        <v>1457.2</v>
      </c>
      <c r="M189" s="12">
        <f>L189*0.25</f>
        <v>364.3</v>
      </c>
      <c r="N189" s="12" t="s">
        <v>1077</v>
      </c>
    </row>
    <row r="191" spans="1:14" s="11" customFormat="1" x14ac:dyDescent="0.25">
      <c r="A191" s="11">
        <v>28405</v>
      </c>
      <c r="B191" s="43" t="s">
        <v>1113</v>
      </c>
      <c r="C191" s="11">
        <v>28405</v>
      </c>
      <c r="D191" s="12">
        <v>615</v>
      </c>
      <c r="E191" s="12"/>
      <c r="F191" s="12">
        <f>D191*0.6</f>
        <v>369</v>
      </c>
      <c r="G191" s="12">
        <f>F191*0.25</f>
        <v>92.25</v>
      </c>
      <c r="H191" s="12"/>
      <c r="I191" s="12">
        <f>D191*0.4</f>
        <v>246</v>
      </c>
      <c r="J191" s="12">
        <f>I191*0.25</f>
        <v>61.5</v>
      </c>
      <c r="K191" s="12"/>
      <c r="L191" s="12">
        <f>D191*0.2</f>
        <v>123</v>
      </c>
      <c r="M191" s="12">
        <f>L191*0.25</f>
        <v>30.75</v>
      </c>
      <c r="N191" s="12" t="s">
        <v>1077</v>
      </c>
    </row>
    <row r="193" spans="1:14" s="11" customFormat="1" x14ac:dyDescent="0.25">
      <c r="A193" s="11">
        <v>20690</v>
      </c>
      <c r="B193" s="43" t="s">
        <v>1100</v>
      </c>
      <c r="C193" s="11">
        <v>20690</v>
      </c>
      <c r="D193" s="12">
        <v>4704</v>
      </c>
      <c r="E193" s="12"/>
      <c r="F193" s="12">
        <f>D193*0.6</f>
        <v>2822.4</v>
      </c>
      <c r="G193" s="12">
        <f>F193*0.25</f>
        <v>705.6</v>
      </c>
      <c r="H193" s="12"/>
      <c r="I193" s="12">
        <f>D193*0.4</f>
        <v>1881.6000000000001</v>
      </c>
      <c r="J193" s="12">
        <f>I193*0.25</f>
        <v>470.40000000000003</v>
      </c>
      <c r="K193" s="12"/>
      <c r="L193" s="12">
        <f>D193*0.2</f>
        <v>940.80000000000007</v>
      </c>
      <c r="M193" s="12">
        <f>L193*0.25</f>
        <v>235.20000000000002</v>
      </c>
      <c r="N193" s="12" t="s">
        <v>1077</v>
      </c>
    </row>
    <row r="195" spans="1:14" s="11" customFormat="1" x14ac:dyDescent="0.25">
      <c r="A195" s="11">
        <v>57522</v>
      </c>
      <c r="B195" s="43" t="s">
        <v>1114</v>
      </c>
      <c r="C195" s="11">
        <v>57522</v>
      </c>
      <c r="D195" s="12">
        <v>5214</v>
      </c>
      <c r="E195" s="12"/>
      <c r="F195" s="12">
        <f>D195*0.6</f>
        <v>3128.4</v>
      </c>
      <c r="G195" s="12">
        <f>F195*0.25</f>
        <v>782.1</v>
      </c>
      <c r="H195" s="12"/>
      <c r="I195" s="12">
        <f>D195*0.4</f>
        <v>2085.6</v>
      </c>
      <c r="J195" s="12">
        <f>I195*0.25</f>
        <v>521.4</v>
      </c>
      <c r="K195" s="12"/>
      <c r="L195" s="12">
        <f>D195*0.2</f>
        <v>1042.8</v>
      </c>
      <c r="M195" s="12">
        <f>L195*0.25</f>
        <v>260.7</v>
      </c>
      <c r="N195" s="12" t="s">
        <v>1077</v>
      </c>
    </row>
    <row r="197" spans="1:14" s="11" customFormat="1" x14ac:dyDescent="0.25">
      <c r="A197" s="11">
        <v>60271</v>
      </c>
      <c r="B197" s="43" t="s">
        <v>1115</v>
      </c>
      <c r="C197" s="11">
        <v>60271</v>
      </c>
      <c r="D197" s="12">
        <v>16073</v>
      </c>
      <c r="E197" s="12"/>
      <c r="F197" s="12">
        <f>D197*0.6</f>
        <v>9643.7999999999993</v>
      </c>
      <c r="G197" s="12">
        <f>F197*0.25</f>
        <v>2410.9499999999998</v>
      </c>
      <c r="H197" s="12"/>
      <c r="I197" s="12">
        <f>D197*0.4</f>
        <v>6429.2000000000007</v>
      </c>
      <c r="J197" s="12">
        <f>I197*0.25</f>
        <v>1607.3000000000002</v>
      </c>
      <c r="K197" s="12"/>
      <c r="L197" s="12">
        <f>D197*0.2</f>
        <v>3214.6000000000004</v>
      </c>
      <c r="M197" s="12">
        <f>L197*0.25</f>
        <v>803.65000000000009</v>
      </c>
      <c r="N197" s="12" t="s">
        <v>1077</v>
      </c>
    </row>
    <row r="199" spans="1:14" s="11" customFormat="1" x14ac:dyDescent="0.25">
      <c r="A199" s="11">
        <v>30140</v>
      </c>
      <c r="B199" s="43" t="s">
        <v>1116</v>
      </c>
      <c r="C199" s="11">
        <v>30140</v>
      </c>
      <c r="D199" s="12">
        <v>3815</v>
      </c>
      <c r="E199" s="12"/>
      <c r="F199" s="12">
        <f>D199*0.6</f>
        <v>2289</v>
      </c>
      <c r="G199" s="12">
        <f>F199*0.25</f>
        <v>572.25</v>
      </c>
      <c r="H199" s="12"/>
      <c r="I199" s="12">
        <f>D199*0.4</f>
        <v>1526</v>
      </c>
      <c r="J199" s="12">
        <f>I199*0.25</f>
        <v>381.5</v>
      </c>
      <c r="K199" s="12"/>
      <c r="L199" s="12">
        <f>D199*0.2</f>
        <v>763</v>
      </c>
      <c r="M199" s="12">
        <f>L199*0.25</f>
        <v>190.75</v>
      </c>
      <c r="N199" s="12" t="s">
        <v>1077</v>
      </c>
    </row>
    <row r="201" spans="1:14" s="11" customFormat="1" x14ac:dyDescent="0.25">
      <c r="A201" s="11">
        <v>30520</v>
      </c>
      <c r="B201" s="43" t="s">
        <v>1117</v>
      </c>
      <c r="C201" s="11">
        <v>30520</v>
      </c>
      <c r="D201" s="12">
        <v>3293</v>
      </c>
      <c r="E201" s="12"/>
      <c r="F201" s="12">
        <f>D201*0.6</f>
        <v>1975.8</v>
      </c>
      <c r="G201" s="12">
        <f>F201*0.25</f>
        <v>493.95</v>
      </c>
      <c r="H201" s="12"/>
      <c r="I201" s="12">
        <f>D201*0.4</f>
        <v>1317.2</v>
      </c>
      <c r="J201" s="12">
        <f>I201*0.25</f>
        <v>329.3</v>
      </c>
      <c r="K201" s="12"/>
      <c r="L201" s="12">
        <f>D201*0.2</f>
        <v>658.6</v>
      </c>
      <c r="M201" s="12">
        <f>L201*0.25</f>
        <v>164.65</v>
      </c>
      <c r="N201" s="12" t="s">
        <v>1077</v>
      </c>
    </row>
    <row r="203" spans="1:14" s="11" customFormat="1" x14ac:dyDescent="0.25">
      <c r="A203" s="11">
        <v>11042</v>
      </c>
      <c r="B203" s="43" t="s">
        <v>1118</v>
      </c>
      <c r="C203" s="11">
        <v>11042</v>
      </c>
      <c r="D203" s="12">
        <v>1390</v>
      </c>
      <c r="E203" s="12"/>
      <c r="F203" s="12">
        <f>D203*0.6</f>
        <v>834</v>
      </c>
      <c r="G203" s="12">
        <f>F203*0.25</f>
        <v>208.5</v>
      </c>
      <c r="H203" s="12"/>
      <c r="I203" s="12">
        <f>D203*0.4</f>
        <v>556</v>
      </c>
      <c r="J203" s="12">
        <f>I203*0.25</f>
        <v>139</v>
      </c>
      <c r="K203" s="12"/>
      <c r="L203" s="12">
        <f>D203*0.2</f>
        <v>278</v>
      </c>
      <c r="M203" s="12">
        <f>L203*0.25</f>
        <v>69.5</v>
      </c>
      <c r="N203" s="12" t="s">
        <v>1077</v>
      </c>
    </row>
    <row r="205" spans="1:14" s="11" customFormat="1" x14ac:dyDescent="0.25">
      <c r="A205" s="11">
        <v>19120</v>
      </c>
      <c r="B205" s="44" t="s">
        <v>1119</v>
      </c>
      <c r="C205" s="11">
        <v>19120</v>
      </c>
      <c r="D205" s="12">
        <v>6354</v>
      </c>
      <c r="E205" s="12"/>
      <c r="F205" s="12">
        <f>D205*0.6</f>
        <v>3812.3999999999996</v>
      </c>
      <c r="G205" s="12">
        <f>F205*0.25</f>
        <v>953.09999999999991</v>
      </c>
      <c r="H205" s="12"/>
      <c r="I205" s="12">
        <f>D205*0.4</f>
        <v>2541.6000000000004</v>
      </c>
      <c r="J205" s="12">
        <f>I205*0.25</f>
        <v>635.40000000000009</v>
      </c>
      <c r="K205" s="12"/>
      <c r="L205" s="12">
        <f>D205*0.2</f>
        <v>1270.8000000000002</v>
      </c>
      <c r="M205" s="12">
        <f>L205*0.25</f>
        <v>317.70000000000005</v>
      </c>
      <c r="N205" s="12" t="s">
        <v>1077</v>
      </c>
    </row>
    <row r="207" spans="1:14" s="11" customFormat="1" x14ac:dyDescent="0.25">
      <c r="A207" s="11">
        <v>55250</v>
      </c>
      <c r="B207" s="43" t="s">
        <v>1120</v>
      </c>
      <c r="C207" s="11">
        <v>55250</v>
      </c>
      <c r="D207" s="12">
        <v>3180</v>
      </c>
      <c r="E207" s="12"/>
      <c r="F207" s="12">
        <f>D207*0.6</f>
        <v>1908</v>
      </c>
      <c r="G207" s="12">
        <f>F207*0.25</f>
        <v>477</v>
      </c>
      <c r="H207" s="12"/>
      <c r="I207" s="12">
        <f>D207*0.4</f>
        <v>1272</v>
      </c>
      <c r="J207" s="12">
        <f>I207*0.25</f>
        <v>318</v>
      </c>
      <c r="K207" s="12"/>
      <c r="L207" s="12">
        <f>D207*0.2</f>
        <v>636</v>
      </c>
      <c r="M207" s="12">
        <f>L207*0.25</f>
        <v>159</v>
      </c>
      <c r="N207" s="12" t="s">
        <v>1077</v>
      </c>
    </row>
    <row r="209" spans="1:14" s="11" customFormat="1" x14ac:dyDescent="0.25">
      <c r="A209" s="11">
        <v>21470</v>
      </c>
      <c r="B209" s="43" t="s">
        <v>1122</v>
      </c>
      <c r="C209" s="11">
        <v>21470</v>
      </c>
      <c r="D209" s="12">
        <v>14877</v>
      </c>
      <c r="E209" s="12"/>
      <c r="F209" s="12">
        <f>D209*0.6</f>
        <v>8926.1999999999989</v>
      </c>
      <c r="G209" s="12">
        <f>F209*0.25</f>
        <v>2231.5499999999997</v>
      </c>
      <c r="H209" s="12"/>
      <c r="I209" s="12">
        <f>D209*0.4</f>
        <v>5950.8</v>
      </c>
      <c r="J209" s="12">
        <f>I209*0.25</f>
        <v>1487.7</v>
      </c>
      <c r="K209" s="12"/>
      <c r="L209" s="12">
        <f>D209*0.2</f>
        <v>2975.4</v>
      </c>
      <c r="M209" s="12">
        <f>L209*0.25</f>
        <v>743.85</v>
      </c>
      <c r="N209" s="12" t="s">
        <v>1077</v>
      </c>
    </row>
    <row r="211" spans="1:14" s="11" customFormat="1" x14ac:dyDescent="0.25">
      <c r="A211" s="11">
        <v>31240</v>
      </c>
      <c r="B211" s="43" t="s">
        <v>1123</v>
      </c>
      <c r="C211" s="11">
        <v>31240</v>
      </c>
      <c r="D211" s="12">
        <v>1593</v>
      </c>
      <c r="E211" s="12"/>
      <c r="F211" s="12">
        <f>D211*0.6</f>
        <v>955.8</v>
      </c>
      <c r="G211" s="12">
        <f>F211*0.25</f>
        <v>238.95</v>
      </c>
      <c r="H211" s="12"/>
      <c r="I211" s="12">
        <f>D211*0.4</f>
        <v>637.20000000000005</v>
      </c>
      <c r="J211" s="12">
        <f>I211*0.25</f>
        <v>159.30000000000001</v>
      </c>
      <c r="K211" s="12"/>
      <c r="L211" s="12">
        <f>D211*0.2</f>
        <v>318.60000000000002</v>
      </c>
      <c r="M211" s="12">
        <f>L211*0.25</f>
        <v>79.650000000000006</v>
      </c>
      <c r="N211" s="12" t="s">
        <v>1077</v>
      </c>
    </row>
    <row r="213" spans="1:14" s="11" customFormat="1" x14ac:dyDescent="0.25">
      <c r="A213" s="11">
        <v>31254</v>
      </c>
      <c r="B213" s="43" t="s">
        <v>1124</v>
      </c>
      <c r="C213" s="11">
        <v>31254</v>
      </c>
      <c r="D213" s="12">
        <v>4173</v>
      </c>
      <c r="E213" s="12"/>
      <c r="F213" s="12">
        <f>D213*0.6</f>
        <v>2503.7999999999997</v>
      </c>
      <c r="G213" s="12">
        <f>F213*0.25</f>
        <v>625.94999999999993</v>
      </c>
      <c r="H213" s="12"/>
      <c r="I213" s="12">
        <f>D213*0.4</f>
        <v>1669.2</v>
      </c>
      <c r="J213" s="12">
        <f>I213*0.25</f>
        <v>417.3</v>
      </c>
      <c r="K213" s="12"/>
      <c r="L213" s="12">
        <f>D213*0.2</f>
        <v>834.6</v>
      </c>
      <c r="M213" s="12">
        <f>L213*0.25</f>
        <v>208.65</v>
      </c>
      <c r="N213" s="12" t="s">
        <v>1077</v>
      </c>
    </row>
    <row r="215" spans="1:14" s="11" customFormat="1" x14ac:dyDescent="0.25">
      <c r="A215" s="11">
        <v>28415</v>
      </c>
      <c r="B215" s="43" t="s">
        <v>1127</v>
      </c>
      <c r="C215" s="11">
        <v>28415</v>
      </c>
      <c r="D215" s="12">
        <v>11756</v>
      </c>
      <c r="E215" s="12"/>
      <c r="F215" s="12">
        <f>D215*0.6</f>
        <v>7053.5999999999995</v>
      </c>
      <c r="G215" s="12">
        <f>F215*0.25</f>
        <v>1763.3999999999999</v>
      </c>
      <c r="H215" s="12"/>
      <c r="I215" s="12">
        <f>D215*0.4</f>
        <v>4702.4000000000005</v>
      </c>
      <c r="J215" s="12">
        <f>I215*0.25</f>
        <v>1175.6000000000001</v>
      </c>
      <c r="K215" s="12"/>
      <c r="L215" s="12">
        <f>D215*0.2</f>
        <v>2351.2000000000003</v>
      </c>
      <c r="M215" s="12">
        <f>L215*0.25</f>
        <v>587.80000000000007</v>
      </c>
      <c r="N215" s="12" t="s">
        <v>1077</v>
      </c>
    </row>
    <row r="217" spans="1:14" s="11" customFormat="1" x14ac:dyDescent="0.25">
      <c r="A217" s="11">
        <v>27685</v>
      </c>
      <c r="B217" s="11" t="s">
        <v>1128</v>
      </c>
      <c r="C217" s="11">
        <v>27685</v>
      </c>
      <c r="D217" s="12">
        <v>5204</v>
      </c>
      <c r="E217" s="12"/>
      <c r="F217" s="12">
        <f>D217*0.6</f>
        <v>3122.4</v>
      </c>
      <c r="G217" s="12">
        <f>F217*0.25</f>
        <v>780.6</v>
      </c>
      <c r="H217" s="12"/>
      <c r="I217" s="12">
        <f>D217*0.4</f>
        <v>2081.6</v>
      </c>
      <c r="J217" s="12">
        <f>I217*0.25</f>
        <v>520.4</v>
      </c>
      <c r="K217" s="12"/>
      <c r="L217" s="12">
        <f>D217*0.2</f>
        <v>1040.8</v>
      </c>
      <c r="M217" s="12">
        <f>L217*0.25</f>
        <v>260.2</v>
      </c>
      <c r="N217" s="12" t="s">
        <v>1077</v>
      </c>
    </row>
    <row r="219" spans="1:14" s="11" customFormat="1" x14ac:dyDescent="0.25">
      <c r="A219" s="11">
        <v>52000</v>
      </c>
      <c r="B219" s="43" t="s">
        <v>1129</v>
      </c>
      <c r="C219" s="11">
        <v>52000</v>
      </c>
      <c r="D219" s="12">
        <v>2657</v>
      </c>
      <c r="E219" s="12"/>
      <c r="F219" s="12">
        <f>D219*0.6</f>
        <v>1594.2</v>
      </c>
      <c r="G219" s="12">
        <f>F219*0.25</f>
        <v>398.55</v>
      </c>
      <c r="H219" s="12"/>
      <c r="I219" s="12">
        <f>D219*0.4</f>
        <v>1062.8</v>
      </c>
      <c r="J219" s="12">
        <f>I219*0.25</f>
        <v>265.7</v>
      </c>
      <c r="K219" s="12"/>
      <c r="L219" s="12">
        <f>D219*0.2</f>
        <v>531.4</v>
      </c>
      <c r="M219" s="12">
        <f>L219*0.25</f>
        <v>132.85</v>
      </c>
      <c r="N219" s="12" t="s">
        <v>1077</v>
      </c>
    </row>
    <row r="221" spans="1:14" s="11" customFormat="1" x14ac:dyDescent="0.25">
      <c r="A221" s="11">
        <v>45391</v>
      </c>
      <c r="B221" s="43" t="s">
        <v>1131</v>
      </c>
      <c r="C221" s="11">
        <v>45391</v>
      </c>
      <c r="D221" s="12">
        <v>3477</v>
      </c>
      <c r="E221" s="12"/>
      <c r="F221" s="12">
        <f>D221*0.6</f>
        <v>2086.1999999999998</v>
      </c>
      <c r="G221" s="12">
        <f>F221*0.25</f>
        <v>521.54999999999995</v>
      </c>
      <c r="H221" s="12"/>
      <c r="I221" s="12">
        <f>D221*0.4</f>
        <v>1390.8000000000002</v>
      </c>
      <c r="J221" s="12">
        <f>I221*0.25</f>
        <v>347.70000000000005</v>
      </c>
      <c r="K221" s="12"/>
      <c r="L221" s="12">
        <f>D221*0.2</f>
        <v>695.40000000000009</v>
      </c>
      <c r="M221" s="12">
        <f>L221*0.25</f>
        <v>173.85000000000002</v>
      </c>
      <c r="N221" s="12" t="s">
        <v>1077</v>
      </c>
    </row>
    <row r="223" spans="1:14" s="11" customFormat="1" x14ac:dyDescent="0.25">
      <c r="A223" s="11">
        <v>45392</v>
      </c>
      <c r="B223" s="43" t="s">
        <v>1132</v>
      </c>
      <c r="C223" s="11">
        <v>45392</v>
      </c>
      <c r="D223" s="12">
        <v>4273</v>
      </c>
      <c r="E223" s="12"/>
      <c r="F223" s="12">
        <f>D223*0.6</f>
        <v>2563.7999999999997</v>
      </c>
      <c r="G223" s="12">
        <f>F223*0.25</f>
        <v>640.94999999999993</v>
      </c>
      <c r="H223" s="12"/>
      <c r="I223" s="12">
        <f>D223*0.4</f>
        <v>1709.2</v>
      </c>
      <c r="J223" s="12">
        <f>I223*0.25</f>
        <v>427.3</v>
      </c>
      <c r="K223" s="12"/>
      <c r="L223" s="12">
        <f>D223*0.2</f>
        <v>854.6</v>
      </c>
      <c r="M223" s="12">
        <f>L223*0.25</f>
        <v>213.65</v>
      </c>
      <c r="N223" s="12" t="s">
        <v>1077</v>
      </c>
    </row>
    <row r="225" spans="1:14" s="11" customFormat="1" x14ac:dyDescent="0.25">
      <c r="A225" s="11">
        <v>52240</v>
      </c>
      <c r="B225" s="43" t="s">
        <v>1133</v>
      </c>
      <c r="C225" s="11">
        <v>52240</v>
      </c>
      <c r="D225" s="12">
        <v>8836.7999999999993</v>
      </c>
      <c r="E225" s="12"/>
      <c r="F225" s="12">
        <f>D225*0.6</f>
        <v>5302.079999999999</v>
      </c>
      <c r="G225" s="12">
        <f>F225*0.25</f>
        <v>1325.5199999999998</v>
      </c>
      <c r="H225" s="12"/>
      <c r="I225" s="12">
        <f>D225*0.4</f>
        <v>3534.72</v>
      </c>
      <c r="J225" s="12">
        <f>I225*0.25</f>
        <v>883.68</v>
      </c>
      <c r="K225" s="12"/>
      <c r="L225" s="12">
        <f>D225*0.2</f>
        <v>1767.36</v>
      </c>
      <c r="M225" s="12">
        <f>L225*0.25</f>
        <v>441.84</v>
      </c>
      <c r="N225" s="12" t="s">
        <v>1077</v>
      </c>
    </row>
    <row r="227" spans="1:14" s="11" customFormat="1" x14ac:dyDescent="0.25">
      <c r="A227" s="11">
        <v>44620</v>
      </c>
      <c r="B227" s="43" t="s">
        <v>1134</v>
      </c>
      <c r="C227" s="11">
        <v>44620</v>
      </c>
      <c r="D227" s="12">
        <v>6124</v>
      </c>
      <c r="E227" s="12"/>
      <c r="F227" s="12">
        <f>D227*0.6</f>
        <v>3674.4</v>
      </c>
      <c r="G227" s="12">
        <f>F227*0.25</f>
        <v>918.6</v>
      </c>
      <c r="H227" s="12"/>
      <c r="I227" s="12">
        <f>D227*0.4</f>
        <v>2449.6</v>
      </c>
      <c r="J227" s="12">
        <f>I227*0.25</f>
        <v>612.4</v>
      </c>
      <c r="K227" s="12"/>
      <c r="L227" s="12">
        <f>D227*0.2</f>
        <v>1224.8</v>
      </c>
      <c r="M227" s="12">
        <f>L227*0.25</f>
        <v>306.2</v>
      </c>
      <c r="N227" s="12" t="s">
        <v>1077</v>
      </c>
    </row>
    <row r="229" spans="1:14" s="11" customFormat="1" x14ac:dyDescent="0.25">
      <c r="A229" s="11">
        <v>42826</v>
      </c>
      <c r="B229" s="43" t="s">
        <v>1135</v>
      </c>
      <c r="C229" s="11">
        <v>42826</v>
      </c>
      <c r="D229" s="12">
        <v>4737</v>
      </c>
      <c r="E229" s="12"/>
      <c r="F229" s="12">
        <f>D229*0.6</f>
        <v>2842.2</v>
      </c>
      <c r="G229" s="12">
        <f>F229*0.25</f>
        <v>710.55</v>
      </c>
      <c r="H229" s="12"/>
      <c r="I229" s="12">
        <f>D229*0.4</f>
        <v>1894.8000000000002</v>
      </c>
      <c r="J229" s="12">
        <f>I229*0.25</f>
        <v>473.70000000000005</v>
      </c>
      <c r="K229" s="12"/>
      <c r="L229" s="12">
        <f>D229*0.2</f>
        <v>947.40000000000009</v>
      </c>
      <c r="M229" s="12">
        <f>L229*0.25</f>
        <v>236.85000000000002</v>
      </c>
      <c r="N229" s="12" t="s">
        <v>1077</v>
      </c>
    </row>
    <row r="231" spans="1:14" s="11" customFormat="1" x14ac:dyDescent="0.25">
      <c r="A231" s="11">
        <v>27570</v>
      </c>
      <c r="B231" s="43" t="s">
        <v>1136</v>
      </c>
      <c r="C231" s="11">
        <v>27570</v>
      </c>
      <c r="D231" s="12">
        <v>3384</v>
      </c>
      <c r="E231" s="12"/>
      <c r="F231" s="12">
        <f>D231*0.6</f>
        <v>2030.3999999999999</v>
      </c>
      <c r="G231" s="12">
        <f>F231*0.25</f>
        <v>507.59999999999997</v>
      </c>
      <c r="H231" s="12"/>
      <c r="I231" s="12">
        <f>D231*0.4</f>
        <v>1353.6000000000001</v>
      </c>
      <c r="J231" s="12">
        <f>I231*0.25</f>
        <v>338.40000000000003</v>
      </c>
      <c r="K231" s="12"/>
      <c r="L231" s="12">
        <f>D231*0.2</f>
        <v>676.80000000000007</v>
      </c>
      <c r="M231" s="12">
        <f>L231*0.25</f>
        <v>169.20000000000002</v>
      </c>
      <c r="N231" s="12" t="s">
        <v>1077</v>
      </c>
    </row>
    <row r="233" spans="1:14" s="11" customFormat="1" x14ac:dyDescent="0.25">
      <c r="A233" s="11">
        <v>27566</v>
      </c>
      <c r="B233" s="43" t="s">
        <v>1137</v>
      </c>
      <c r="C233" s="11">
        <v>27566</v>
      </c>
      <c r="D233" s="12">
        <v>3528</v>
      </c>
      <c r="E233" s="12"/>
      <c r="F233" s="12">
        <f>D233*0.6</f>
        <v>2116.7999999999997</v>
      </c>
      <c r="G233" s="12">
        <f>F233*0.25</f>
        <v>529.19999999999993</v>
      </c>
      <c r="H233" s="12"/>
      <c r="I233" s="12">
        <f>D233*0.4</f>
        <v>1411.2</v>
      </c>
      <c r="J233" s="12">
        <f>I233*0.25</f>
        <v>352.8</v>
      </c>
      <c r="K233" s="12"/>
      <c r="L233" s="12">
        <f>D233*0.2</f>
        <v>705.6</v>
      </c>
      <c r="M233" s="12">
        <f>L233*0.25</f>
        <v>176.4</v>
      </c>
      <c r="N233" s="12" t="s">
        <v>1077</v>
      </c>
    </row>
    <row r="235" spans="1:14" s="11" customFormat="1" x14ac:dyDescent="0.25">
      <c r="A235" s="11">
        <v>58555</v>
      </c>
      <c r="B235" s="43" t="s">
        <v>1138</v>
      </c>
      <c r="C235" s="11">
        <v>58555</v>
      </c>
      <c r="D235" s="12">
        <v>4363</v>
      </c>
      <c r="E235" s="12"/>
      <c r="F235" s="12">
        <f>D235*0.6</f>
        <v>2617.7999999999997</v>
      </c>
      <c r="G235" s="12">
        <f>F235*0.25</f>
        <v>654.44999999999993</v>
      </c>
      <c r="H235" s="12"/>
      <c r="I235" s="12">
        <f>D235*0.4</f>
        <v>1745.2</v>
      </c>
      <c r="J235" s="12">
        <f>I235*0.25</f>
        <v>436.3</v>
      </c>
      <c r="K235" s="12"/>
      <c r="L235" s="12">
        <f>D235*0.2</f>
        <v>872.6</v>
      </c>
      <c r="M235" s="12">
        <f>L235*0.25</f>
        <v>218.15</v>
      </c>
      <c r="N235" s="12" t="s">
        <v>1077</v>
      </c>
    </row>
    <row r="237" spans="1:14" s="11" customFormat="1" x14ac:dyDescent="0.25">
      <c r="A237" s="11">
        <v>58120</v>
      </c>
      <c r="B237" s="43" t="s">
        <v>1139</v>
      </c>
      <c r="C237" s="11">
        <v>58120</v>
      </c>
      <c r="D237" s="12">
        <v>5049</v>
      </c>
      <c r="E237" s="12"/>
      <c r="F237" s="12">
        <f>D237*0.6</f>
        <v>3029.4</v>
      </c>
      <c r="G237" s="12">
        <f>F237*0.25</f>
        <v>757.35</v>
      </c>
      <c r="H237" s="12"/>
      <c r="I237" s="12">
        <f>D237*0.4</f>
        <v>2019.6000000000001</v>
      </c>
      <c r="J237" s="12">
        <f>I237*0.25</f>
        <v>504.90000000000003</v>
      </c>
      <c r="K237" s="12"/>
      <c r="L237" s="12">
        <f>D237*0.2</f>
        <v>1009.8000000000001</v>
      </c>
      <c r="M237" s="12">
        <f>L237*0.25</f>
        <v>252.45000000000002</v>
      </c>
      <c r="N237" s="12" t="s">
        <v>1077</v>
      </c>
    </row>
    <row r="239" spans="1:14" s="11" customFormat="1" x14ac:dyDescent="0.25">
      <c r="A239" s="11">
        <v>58263</v>
      </c>
      <c r="B239" s="43" t="s">
        <v>1140</v>
      </c>
      <c r="C239" s="11">
        <v>58263</v>
      </c>
      <c r="D239" s="12">
        <v>9376</v>
      </c>
      <c r="E239" s="12"/>
      <c r="F239" s="12">
        <f>D239*0.6</f>
        <v>5625.5999999999995</v>
      </c>
      <c r="G239" s="12">
        <f>F239*0.25</f>
        <v>1406.3999999999999</v>
      </c>
      <c r="H239" s="12"/>
      <c r="I239" s="12">
        <f>D239*0.4</f>
        <v>3750.4</v>
      </c>
      <c r="J239" s="12">
        <f>I239*0.25</f>
        <v>937.6</v>
      </c>
      <c r="K239" s="12"/>
      <c r="L239" s="12">
        <f>D239*0.2</f>
        <v>1875.2</v>
      </c>
      <c r="M239" s="12">
        <f>L239*0.25</f>
        <v>468.8</v>
      </c>
      <c r="N239" s="12" t="s">
        <v>1077</v>
      </c>
    </row>
    <row r="241" spans="1:14" s="11" customFormat="1" x14ac:dyDescent="0.25">
      <c r="A241" s="11">
        <v>57250</v>
      </c>
      <c r="B241" s="43" t="s">
        <v>1141</v>
      </c>
      <c r="C241" s="11">
        <v>57250</v>
      </c>
      <c r="D241" s="12">
        <v>7245</v>
      </c>
      <c r="E241" s="12"/>
      <c r="F241" s="12">
        <f>D241*0.6</f>
        <v>4347</v>
      </c>
      <c r="G241" s="12">
        <f>F241*0.25</f>
        <v>1086.75</v>
      </c>
      <c r="H241" s="12"/>
      <c r="I241" s="12">
        <f>D241*0.4</f>
        <v>2898</v>
      </c>
      <c r="J241" s="12">
        <f>I241*0.25</f>
        <v>724.5</v>
      </c>
      <c r="K241" s="12"/>
      <c r="L241" s="12">
        <f>D241*0.2</f>
        <v>1449</v>
      </c>
      <c r="M241" s="12">
        <f>L241*0.25</f>
        <v>362.25</v>
      </c>
      <c r="N241" s="12" t="s">
        <v>1077</v>
      </c>
    </row>
    <row r="243" spans="1:14" s="11" customFormat="1" x14ac:dyDescent="0.25">
      <c r="A243" s="11">
        <v>57282</v>
      </c>
      <c r="B243" s="43" t="s">
        <v>1142</v>
      </c>
      <c r="C243" s="11">
        <v>57282</v>
      </c>
      <c r="D243" s="12">
        <v>5843</v>
      </c>
      <c r="E243" s="12"/>
      <c r="F243" s="12">
        <f>D243*0.6</f>
        <v>3505.7999999999997</v>
      </c>
      <c r="G243" s="12">
        <f>F243*0.25</f>
        <v>876.44999999999993</v>
      </c>
      <c r="H243" s="12"/>
      <c r="I243" s="12">
        <f>D243*0.4</f>
        <v>2337.2000000000003</v>
      </c>
      <c r="J243" s="12">
        <f>I243*0.25</f>
        <v>584.30000000000007</v>
      </c>
      <c r="K243" s="12"/>
      <c r="L243" s="12">
        <f>D243*0.2</f>
        <v>1168.6000000000001</v>
      </c>
      <c r="M243" s="12">
        <f>L243*0.25</f>
        <v>292.15000000000003</v>
      </c>
      <c r="N243" s="12" t="s">
        <v>1077</v>
      </c>
    </row>
    <row r="245" spans="1:14" s="11" customFormat="1" x14ac:dyDescent="0.25">
      <c r="A245" s="11">
        <v>58660</v>
      </c>
      <c r="B245" s="43" t="s">
        <v>1146</v>
      </c>
      <c r="C245" s="11">
        <v>58660</v>
      </c>
      <c r="D245" s="12">
        <v>6025</v>
      </c>
      <c r="E245" s="12"/>
      <c r="F245" s="12">
        <f>D245*0.6</f>
        <v>3615</v>
      </c>
      <c r="G245" s="12">
        <f>F245*0.25</f>
        <v>903.75</v>
      </c>
      <c r="H245" s="12"/>
      <c r="I245" s="12">
        <f>D245*0.4</f>
        <v>2410</v>
      </c>
      <c r="J245" s="12">
        <f>I245*0.25</f>
        <v>602.5</v>
      </c>
      <c r="K245" s="12"/>
      <c r="L245" s="12">
        <f>D245*0.2</f>
        <v>1205</v>
      </c>
      <c r="M245" s="12">
        <f>L245*0.25</f>
        <v>301.25</v>
      </c>
      <c r="N245" s="12" t="s">
        <v>1077</v>
      </c>
    </row>
    <row r="247" spans="1:14" s="11" customFormat="1" x14ac:dyDescent="0.25">
      <c r="A247" s="11">
        <v>49320</v>
      </c>
      <c r="B247" s="44" t="s">
        <v>1147</v>
      </c>
      <c r="C247" s="11">
        <v>49320</v>
      </c>
      <c r="D247" s="12">
        <v>9126</v>
      </c>
      <c r="E247" s="12"/>
      <c r="F247" s="12">
        <f>D247*0.6</f>
        <v>5475.5999999999995</v>
      </c>
      <c r="G247" s="12">
        <f>F247*0.25</f>
        <v>1368.8999999999999</v>
      </c>
      <c r="H247" s="12"/>
      <c r="I247" s="12">
        <f>D247*0.4</f>
        <v>3650.4</v>
      </c>
      <c r="J247" s="12">
        <f>I247*0.25</f>
        <v>912.6</v>
      </c>
      <c r="K247" s="12"/>
      <c r="L247" s="12">
        <f>D247*0.2</f>
        <v>1825.2</v>
      </c>
      <c r="M247" s="12">
        <f>L247*0.25</f>
        <v>456.3</v>
      </c>
      <c r="N247" s="12" t="s">
        <v>1077</v>
      </c>
    </row>
    <row r="249" spans="1:14" s="11" customFormat="1" x14ac:dyDescent="0.25">
      <c r="A249" s="11">
        <v>52332</v>
      </c>
      <c r="B249" s="43" t="s">
        <v>1148</v>
      </c>
      <c r="C249" s="11">
        <v>52332</v>
      </c>
      <c r="D249" s="12">
        <v>7105</v>
      </c>
      <c r="E249" s="12"/>
      <c r="F249" s="12">
        <f>D249*0.6</f>
        <v>4263</v>
      </c>
      <c r="G249" s="12">
        <f>F249*0.25</f>
        <v>1065.75</v>
      </c>
      <c r="H249" s="12"/>
      <c r="I249" s="12">
        <f>D249*0.4</f>
        <v>2842</v>
      </c>
      <c r="J249" s="12">
        <f>I249*0.25</f>
        <v>710.5</v>
      </c>
      <c r="K249" s="12"/>
      <c r="L249" s="12">
        <f>D249*0.2</f>
        <v>1421</v>
      </c>
      <c r="M249" s="12">
        <f>L249*0.25</f>
        <v>355.25</v>
      </c>
      <c r="N249" s="12" t="s">
        <v>1077</v>
      </c>
    </row>
    <row r="251" spans="1:14" s="11" customFormat="1" x14ac:dyDescent="0.25">
      <c r="A251" s="11">
        <v>58550</v>
      </c>
      <c r="B251" s="44" t="s">
        <v>1149</v>
      </c>
      <c r="C251" s="11">
        <v>58550</v>
      </c>
      <c r="D251" s="12">
        <v>9837</v>
      </c>
      <c r="E251" s="12"/>
      <c r="F251" s="12">
        <f>D251*0.6</f>
        <v>5902.2</v>
      </c>
      <c r="G251" s="12">
        <f>F251*0.25</f>
        <v>1475.55</v>
      </c>
      <c r="H251" s="12"/>
      <c r="I251" s="12">
        <f>D251*0.4</f>
        <v>3934.8</v>
      </c>
      <c r="J251" s="12">
        <f>I251*0.25</f>
        <v>983.7</v>
      </c>
      <c r="K251" s="12"/>
      <c r="L251" s="12">
        <f>D251*0.2</f>
        <v>1967.4</v>
      </c>
      <c r="M251" s="12">
        <f>L251*0.25</f>
        <v>491.85</v>
      </c>
      <c r="N251" s="12" t="s">
        <v>1077</v>
      </c>
    </row>
    <row r="253" spans="1:14" s="11" customFormat="1" x14ac:dyDescent="0.25">
      <c r="A253" s="11">
        <v>27827</v>
      </c>
      <c r="B253" s="11" t="s">
        <v>1150</v>
      </c>
      <c r="C253" s="11">
        <v>27827</v>
      </c>
      <c r="D253" s="12">
        <v>10749</v>
      </c>
      <c r="E253" s="12"/>
      <c r="F253" s="12">
        <f>D253*0.6</f>
        <v>6449.4</v>
      </c>
      <c r="G253" s="12">
        <f>F253*0.25</f>
        <v>1612.35</v>
      </c>
      <c r="H253" s="12"/>
      <c r="I253" s="12">
        <f>D253*0.4</f>
        <v>4299.6000000000004</v>
      </c>
      <c r="J253" s="12">
        <f>I253*0.25</f>
        <v>1074.9000000000001</v>
      </c>
      <c r="K253" s="12"/>
      <c r="L253" s="12">
        <f>D253*0.2</f>
        <v>2149.8000000000002</v>
      </c>
      <c r="M253" s="12">
        <f>L253*0.25</f>
        <v>537.45000000000005</v>
      </c>
      <c r="N253" s="12" t="s">
        <v>1077</v>
      </c>
    </row>
    <row r="255" spans="1:14" s="11" customFormat="1" x14ac:dyDescent="0.25">
      <c r="A255" s="11">
        <v>27828</v>
      </c>
      <c r="B255" s="11" t="s">
        <v>1151</v>
      </c>
      <c r="C255" s="11">
        <v>27828</v>
      </c>
      <c r="D255" s="12">
        <v>10418</v>
      </c>
      <c r="E255" s="12"/>
      <c r="F255" s="12">
        <f>D255*0.6</f>
        <v>6250.8</v>
      </c>
      <c r="G255" s="12">
        <f>F255*0.25</f>
        <v>1562.7</v>
      </c>
      <c r="H255" s="12"/>
      <c r="I255" s="12">
        <f>D255*0.4</f>
        <v>4167.2</v>
      </c>
      <c r="J255" s="12">
        <f>I255*0.25</f>
        <v>1041.8</v>
      </c>
      <c r="K255" s="12"/>
      <c r="L255" s="12">
        <f>D255*0.2</f>
        <v>2083.6</v>
      </c>
      <c r="M255" s="12">
        <f>L255*0.25</f>
        <v>520.9</v>
      </c>
      <c r="N255" s="12" t="s">
        <v>1077</v>
      </c>
    </row>
    <row r="257" spans="1:14" s="46" customFormat="1" x14ac:dyDescent="0.25">
      <c r="A257" s="46">
        <v>21933</v>
      </c>
      <c r="B257" s="46" t="s">
        <v>1152</v>
      </c>
      <c r="C257" s="46">
        <v>21933</v>
      </c>
      <c r="D257" s="47">
        <v>7006</v>
      </c>
      <c r="E257" s="47"/>
      <c r="F257" s="47">
        <f>D257*0.6</f>
        <v>4203.5999999999995</v>
      </c>
      <c r="G257" s="47">
        <f>F257*0.25</f>
        <v>1050.8999999999999</v>
      </c>
      <c r="H257" s="47"/>
      <c r="I257" s="47">
        <f>D257*0.4</f>
        <v>2802.4</v>
      </c>
      <c r="J257" s="47">
        <f>I257*0.25</f>
        <v>700.6</v>
      </c>
      <c r="K257" s="47"/>
      <c r="L257" s="47">
        <f>D257*0.2</f>
        <v>1401.2</v>
      </c>
      <c r="M257" s="47">
        <f>L257*0.25</f>
        <v>350.3</v>
      </c>
      <c r="N257" s="47" t="s">
        <v>1077</v>
      </c>
    </row>
    <row r="259" spans="1:14" s="46" customFormat="1" x14ac:dyDescent="0.25">
      <c r="A259" s="46">
        <v>12034</v>
      </c>
      <c r="B259" s="46" t="s">
        <v>1153</v>
      </c>
      <c r="C259" s="46">
        <v>12034</v>
      </c>
      <c r="D259" s="47">
        <v>1038</v>
      </c>
      <c r="E259" s="47"/>
      <c r="F259" s="47">
        <f>D259*0.6</f>
        <v>622.79999999999995</v>
      </c>
      <c r="G259" s="47">
        <f>F259*0.25</f>
        <v>155.69999999999999</v>
      </c>
      <c r="H259" s="47"/>
      <c r="I259" s="47">
        <f>D259*0.4</f>
        <v>415.20000000000005</v>
      </c>
      <c r="J259" s="47">
        <f>I259*0.25</f>
        <v>103.80000000000001</v>
      </c>
      <c r="K259" s="47"/>
      <c r="L259" s="47">
        <f>D259*0.2</f>
        <v>207.60000000000002</v>
      </c>
      <c r="M259" s="47">
        <f>L259*0.25</f>
        <v>51.900000000000006</v>
      </c>
      <c r="N259" s="47" t="s">
        <v>1077</v>
      </c>
    </row>
    <row r="261" spans="1:14" s="46" customFormat="1" x14ac:dyDescent="0.25">
      <c r="A261" s="46">
        <v>11404</v>
      </c>
      <c r="B261" s="46" t="s">
        <v>1154</v>
      </c>
      <c r="C261" s="46">
        <v>11404</v>
      </c>
      <c r="D261" s="47">
        <v>2049</v>
      </c>
      <c r="E261" s="47"/>
      <c r="F261" s="47">
        <f>D261*0.6</f>
        <v>1229.3999999999999</v>
      </c>
      <c r="G261" s="47">
        <f>F261*0.25</f>
        <v>307.34999999999997</v>
      </c>
      <c r="H261" s="47"/>
      <c r="I261" s="47">
        <f>D261*0.4</f>
        <v>819.6</v>
      </c>
      <c r="J261" s="47">
        <f>I261*0.25</f>
        <v>204.9</v>
      </c>
      <c r="K261" s="47"/>
      <c r="L261" s="47">
        <f>D261*0.2</f>
        <v>409.8</v>
      </c>
      <c r="M261" s="47">
        <f>L261*0.25</f>
        <v>102.45</v>
      </c>
      <c r="N261" s="47" t="s">
        <v>1077</v>
      </c>
    </row>
    <row r="263" spans="1:14" s="11" customFormat="1" x14ac:dyDescent="0.25">
      <c r="A263" s="11">
        <v>28060</v>
      </c>
      <c r="B263" s="11" t="s">
        <v>1156</v>
      </c>
      <c r="C263" s="11">
        <v>28060</v>
      </c>
      <c r="D263" s="12">
        <v>5367</v>
      </c>
      <c r="E263" s="12"/>
      <c r="F263" s="12">
        <f>D263*0.6</f>
        <v>3220.2</v>
      </c>
      <c r="G263" s="12">
        <f>F263*0.25</f>
        <v>805.05</v>
      </c>
      <c r="H263" s="12"/>
      <c r="I263" s="12">
        <f>D263*0.4</f>
        <v>2146.8000000000002</v>
      </c>
      <c r="J263" s="12">
        <f>I263*0.25</f>
        <v>536.70000000000005</v>
      </c>
      <c r="K263" s="12"/>
      <c r="L263" s="12">
        <f>D263*0.2</f>
        <v>1073.4000000000001</v>
      </c>
      <c r="M263" s="12">
        <f>L263*0.25</f>
        <v>268.35000000000002</v>
      </c>
      <c r="N263" s="12" t="s">
        <v>1077</v>
      </c>
    </row>
    <row r="265" spans="1:14" s="11" customFormat="1" x14ac:dyDescent="0.25">
      <c r="A265" s="11">
        <v>50432</v>
      </c>
      <c r="B265" s="11" t="s">
        <v>1157</v>
      </c>
      <c r="C265" s="11">
        <v>50432</v>
      </c>
      <c r="D265" s="12">
        <v>6276</v>
      </c>
      <c r="E265" s="12"/>
      <c r="F265" s="12">
        <f>D265*0.6</f>
        <v>3765.6</v>
      </c>
      <c r="G265" s="12">
        <f>F265*0.25</f>
        <v>941.4</v>
      </c>
      <c r="H265" s="12"/>
      <c r="I265" s="12">
        <f>D265*0.4</f>
        <v>2510.4</v>
      </c>
      <c r="J265" s="12">
        <f>I265*0.25</f>
        <v>627.6</v>
      </c>
      <c r="K265" s="12"/>
      <c r="L265" s="12">
        <f>D265*0.2</f>
        <v>1255.2</v>
      </c>
      <c r="M265" s="12">
        <f>L265*0.25</f>
        <v>313.8</v>
      </c>
      <c r="N265" s="12" t="s">
        <v>1077</v>
      </c>
    </row>
    <row r="267" spans="1:14" s="11" customFormat="1" x14ac:dyDescent="0.25">
      <c r="A267" s="11">
        <v>21014</v>
      </c>
      <c r="B267" s="11" t="s">
        <v>1160</v>
      </c>
      <c r="C267" s="11">
        <v>21014</v>
      </c>
      <c r="D267" s="12">
        <v>4486</v>
      </c>
      <c r="E267" s="12"/>
      <c r="F267" s="12">
        <f>D267*0.6</f>
        <v>2691.6</v>
      </c>
      <c r="G267" s="12">
        <f>F267*0.25</f>
        <v>672.9</v>
      </c>
      <c r="H267" s="12"/>
      <c r="I267" s="12">
        <f>D267*0.4</f>
        <v>1794.4</v>
      </c>
      <c r="J267" s="12">
        <f>I267*0.25</f>
        <v>448.6</v>
      </c>
      <c r="K267" s="12"/>
      <c r="L267" s="12">
        <f>D267*0.2</f>
        <v>897.2</v>
      </c>
      <c r="M267" s="12">
        <f>L267*0.25</f>
        <v>224.3</v>
      </c>
      <c r="N267" s="12" t="s">
        <v>1077</v>
      </c>
    </row>
    <row r="269" spans="1:14" s="11" customFormat="1" x14ac:dyDescent="0.25">
      <c r="A269" s="11">
        <v>26200</v>
      </c>
      <c r="B269" s="11" t="s">
        <v>1161</v>
      </c>
      <c r="C269" s="11">
        <v>26200</v>
      </c>
      <c r="D269" s="12">
        <v>3628</v>
      </c>
      <c r="E269" s="12"/>
      <c r="F269" s="12">
        <f>D269*0.6</f>
        <v>2176.7999999999997</v>
      </c>
      <c r="G269" s="12">
        <f>F269*0.25</f>
        <v>544.19999999999993</v>
      </c>
      <c r="H269" s="12"/>
      <c r="I269" s="12">
        <f>D269*0.4</f>
        <v>1451.2</v>
      </c>
      <c r="J269" s="12">
        <f>I269*0.25</f>
        <v>362.8</v>
      </c>
      <c r="K269" s="12"/>
      <c r="L269" s="12">
        <f>D269*0.2</f>
        <v>725.6</v>
      </c>
      <c r="M269" s="12">
        <f>L269*0.25</f>
        <v>181.4</v>
      </c>
      <c r="N269" s="12" t="s">
        <v>1077</v>
      </c>
    </row>
    <row r="271" spans="1:14" s="11" customFormat="1" x14ac:dyDescent="0.25">
      <c r="A271" s="11">
        <v>23120</v>
      </c>
      <c r="B271" s="11" t="s">
        <v>1162</v>
      </c>
      <c r="C271" s="11">
        <v>23120</v>
      </c>
      <c r="D271" s="12">
        <v>4694</v>
      </c>
      <c r="E271" s="12"/>
      <c r="F271" s="12">
        <f>D271*0.6</f>
        <v>2816.4</v>
      </c>
      <c r="G271" s="12">
        <f>F271*0.25</f>
        <v>704.1</v>
      </c>
      <c r="H271" s="12"/>
      <c r="I271" s="12">
        <f>D271*0.4</f>
        <v>1877.6000000000001</v>
      </c>
      <c r="J271" s="12">
        <f>I271*0.25</f>
        <v>469.40000000000003</v>
      </c>
      <c r="K271" s="12"/>
      <c r="L271" s="12">
        <f>D271*0.2</f>
        <v>938.80000000000007</v>
      </c>
      <c r="M271" s="12">
        <f>L271*0.25</f>
        <v>234.70000000000002</v>
      </c>
      <c r="N271" s="12" t="s">
        <v>1077</v>
      </c>
    </row>
    <row r="273" spans="1:14" s="11" customFormat="1" x14ac:dyDescent="0.25">
      <c r="A273" s="11">
        <v>36571</v>
      </c>
      <c r="B273" s="12" t="s">
        <v>1163</v>
      </c>
      <c r="C273" s="11">
        <v>36571</v>
      </c>
      <c r="D273" s="12">
        <v>4420</v>
      </c>
      <c r="E273" s="12"/>
      <c r="F273" s="12">
        <f>D273*0.6</f>
        <v>2652</v>
      </c>
      <c r="G273" s="12">
        <f>F273*0.25</f>
        <v>663</v>
      </c>
      <c r="H273" s="12"/>
      <c r="I273" s="12">
        <f>D273*0.4</f>
        <v>1768</v>
      </c>
      <c r="J273" s="12">
        <f>I273*0.25</f>
        <v>442</v>
      </c>
      <c r="K273" s="12"/>
      <c r="L273" s="12">
        <f>D273*0.2</f>
        <v>884</v>
      </c>
      <c r="M273" s="12">
        <f>L273*0.25</f>
        <v>221</v>
      </c>
      <c r="N273" s="12" t="s">
        <v>1077</v>
      </c>
    </row>
    <row r="275" spans="1:14" s="11" customFormat="1" x14ac:dyDescent="0.25">
      <c r="A275" s="11">
        <v>25248</v>
      </c>
      <c r="B275" s="11" t="s">
        <v>1165</v>
      </c>
      <c r="C275" s="11">
        <v>25248</v>
      </c>
      <c r="D275" s="12">
        <v>3468</v>
      </c>
      <c r="E275" s="12"/>
      <c r="F275" s="12">
        <f>D275*0.6</f>
        <v>2080.7999999999997</v>
      </c>
      <c r="G275" s="12">
        <f>F275*0.25</f>
        <v>520.19999999999993</v>
      </c>
      <c r="H275" s="12"/>
      <c r="I275" s="12">
        <f>D275*0.4</f>
        <v>1387.2</v>
      </c>
      <c r="J275" s="12">
        <f>I275*0.25</f>
        <v>346.8</v>
      </c>
      <c r="K275" s="12"/>
      <c r="L275" s="12">
        <f>D275*0.2</f>
        <v>693.6</v>
      </c>
      <c r="M275" s="12">
        <f>L275*0.25</f>
        <v>173.4</v>
      </c>
      <c r="N275" s="12" t="s">
        <v>1077</v>
      </c>
    </row>
    <row r="277" spans="1:14" s="11" customFormat="1" x14ac:dyDescent="0.25">
      <c r="A277" s="11">
        <v>27447</v>
      </c>
      <c r="B277" s="11" t="s">
        <v>1166</v>
      </c>
      <c r="C277" s="11">
        <v>27447</v>
      </c>
      <c r="D277" s="12">
        <v>19266</v>
      </c>
      <c r="E277" s="12"/>
      <c r="F277" s="12">
        <f>D277*0.6</f>
        <v>11559.6</v>
      </c>
      <c r="G277" s="12">
        <f>F277*0.25</f>
        <v>2889.9</v>
      </c>
      <c r="H277" s="12"/>
      <c r="I277" s="12">
        <f>D277*0.4</f>
        <v>7706.4000000000005</v>
      </c>
      <c r="J277" s="12">
        <f>I277*0.25</f>
        <v>1926.6000000000001</v>
      </c>
      <c r="K277" s="12"/>
      <c r="L277" s="12">
        <f>D277*0.2</f>
        <v>3853.2000000000003</v>
      </c>
      <c r="M277" s="12">
        <f>L277*0.25</f>
        <v>963.30000000000007</v>
      </c>
      <c r="N277" s="12" t="s">
        <v>1077</v>
      </c>
    </row>
    <row r="279" spans="1:14" s="11" customFormat="1" x14ac:dyDescent="0.25">
      <c r="A279" s="11">
        <v>28485</v>
      </c>
      <c r="B279" s="11" t="s">
        <v>1167</v>
      </c>
      <c r="C279" s="11">
        <v>28485</v>
      </c>
      <c r="D279" s="12">
        <v>9374</v>
      </c>
      <c r="E279" s="12"/>
      <c r="F279" s="12">
        <f>D279*0.6</f>
        <v>5624.4</v>
      </c>
      <c r="G279" s="12">
        <f>F279*0.25</f>
        <v>1406.1</v>
      </c>
      <c r="H279" s="12"/>
      <c r="I279" s="12">
        <f>D279*0.4</f>
        <v>3749.6000000000004</v>
      </c>
      <c r="J279" s="12">
        <f>I279*0.25</f>
        <v>937.40000000000009</v>
      </c>
      <c r="K279" s="12"/>
      <c r="L279" s="12">
        <f>D279*0.2</f>
        <v>1874.8000000000002</v>
      </c>
      <c r="M279" s="12">
        <f>L279*0.25</f>
        <v>468.70000000000005</v>
      </c>
      <c r="N279" s="12" t="s">
        <v>1077</v>
      </c>
    </row>
    <row r="281" spans="1:14" s="11" customFormat="1" x14ac:dyDescent="0.25">
      <c r="A281" s="11">
        <v>28285</v>
      </c>
      <c r="B281" s="11" t="s">
        <v>1170</v>
      </c>
      <c r="C281" s="11">
        <v>28285</v>
      </c>
      <c r="D281" s="12">
        <v>4460</v>
      </c>
      <c r="E281" s="12"/>
      <c r="F281" s="12">
        <f>D281*0.6</f>
        <v>2676</v>
      </c>
      <c r="G281" s="12">
        <f>F281*0.25</f>
        <v>669</v>
      </c>
      <c r="H281" s="12"/>
      <c r="I281" s="12">
        <f>D281*0.4</f>
        <v>1784</v>
      </c>
      <c r="J281" s="12">
        <f>I281*0.25</f>
        <v>446</v>
      </c>
      <c r="K281" s="12"/>
      <c r="L281" s="12">
        <f>D281*0.2</f>
        <v>892</v>
      </c>
      <c r="M281" s="12">
        <f>L281*0.25</f>
        <v>223</v>
      </c>
      <c r="N281" s="12" t="s">
        <v>1077</v>
      </c>
    </row>
    <row r="283" spans="1:14" x14ac:dyDescent="0.25">
      <c r="A283" s="6">
        <v>76000</v>
      </c>
      <c r="B283" s="6" t="s">
        <v>1171</v>
      </c>
      <c r="C283" s="6">
        <v>76000</v>
      </c>
      <c r="D283" s="7">
        <v>608</v>
      </c>
      <c r="F283" s="17">
        <f>D283*0.6</f>
        <v>364.8</v>
      </c>
      <c r="G283" s="17">
        <f>F283*0.25</f>
        <v>91.2</v>
      </c>
      <c r="H283" s="17"/>
      <c r="I283" s="17">
        <f>D283*0.4</f>
        <v>243.20000000000002</v>
      </c>
      <c r="J283" s="17">
        <f>I283*0.25</f>
        <v>60.800000000000004</v>
      </c>
      <c r="K283" s="17"/>
      <c r="L283" s="17">
        <f>D283*0.2</f>
        <v>121.60000000000001</v>
      </c>
      <c r="M283" s="17">
        <f>L283*0.25</f>
        <v>30.400000000000002</v>
      </c>
    </row>
    <row r="285" spans="1:14" x14ac:dyDescent="0.25">
      <c r="A285" s="6">
        <v>45380</v>
      </c>
      <c r="B285" s="6" t="s">
        <v>1172</v>
      </c>
      <c r="C285" s="6">
        <v>45380</v>
      </c>
      <c r="D285" s="7">
        <v>2628</v>
      </c>
      <c r="F285" s="17">
        <f>D285*0.6</f>
        <v>1576.8</v>
      </c>
      <c r="G285" s="17">
        <f>F285*0.25</f>
        <v>394.2</v>
      </c>
      <c r="H285" s="17"/>
      <c r="I285" s="17">
        <f>D285*0.4</f>
        <v>1051.2</v>
      </c>
      <c r="J285" s="17">
        <f>I285*0.25</f>
        <v>262.8</v>
      </c>
      <c r="K285" s="17"/>
      <c r="L285" s="17">
        <f>D285*0.2</f>
        <v>525.6</v>
      </c>
      <c r="M285" s="17">
        <f>L285*0.25</f>
        <v>131.4</v>
      </c>
    </row>
    <row r="287" spans="1:14" x14ac:dyDescent="0.25">
      <c r="A287" s="6">
        <v>25608</v>
      </c>
      <c r="B287" s="6" t="s">
        <v>1175</v>
      </c>
      <c r="C287" s="6">
        <v>25608</v>
      </c>
      <c r="D287" s="7">
        <v>12300</v>
      </c>
      <c r="F287" s="17">
        <f>D287*0.6</f>
        <v>7380</v>
      </c>
      <c r="G287" s="17">
        <f>F287*0.25</f>
        <v>1845</v>
      </c>
      <c r="H287" s="17"/>
      <c r="I287" s="17">
        <f>D287*0.4</f>
        <v>4920</v>
      </c>
      <c r="J287" s="17">
        <f>I287*0.25</f>
        <v>1230</v>
      </c>
      <c r="K287" s="17"/>
      <c r="L287" s="17">
        <f>D287*0.2</f>
        <v>2460</v>
      </c>
      <c r="M287" s="17">
        <f>L287*0.25</f>
        <v>615</v>
      </c>
    </row>
    <row r="289" spans="1:13" x14ac:dyDescent="0.25">
      <c r="A289" s="6">
        <v>29881</v>
      </c>
      <c r="B289" s="6" t="s">
        <v>1176</v>
      </c>
      <c r="C289" s="6">
        <v>29881</v>
      </c>
      <c r="D289" s="7">
        <v>9017</v>
      </c>
      <c r="F289" s="17">
        <f>D289*0.6</f>
        <v>5410.2</v>
      </c>
      <c r="G289" s="17">
        <f>F289*0.25</f>
        <v>1352.55</v>
      </c>
      <c r="H289" s="17"/>
      <c r="I289" s="17">
        <f>D289*0.4</f>
        <v>3606.8</v>
      </c>
      <c r="J289" s="17">
        <f>I289*0.25</f>
        <v>901.7</v>
      </c>
      <c r="K289" s="17"/>
      <c r="L289" s="17">
        <f>D289*0.2</f>
        <v>1803.4</v>
      </c>
      <c r="M289" s="17">
        <f>L289*0.25</f>
        <v>450.85</v>
      </c>
    </row>
    <row r="291" spans="1:13" x14ac:dyDescent="0.25">
      <c r="A291" s="6">
        <v>30420</v>
      </c>
      <c r="B291" s="25" t="s">
        <v>1177</v>
      </c>
      <c r="C291" s="6">
        <v>30420</v>
      </c>
      <c r="D291" s="7">
        <v>10362</v>
      </c>
      <c r="F291" s="17">
        <f>D291*0.6</f>
        <v>6217.2</v>
      </c>
      <c r="G291" s="17">
        <f>F291*0.25</f>
        <v>1554.3</v>
      </c>
      <c r="H291" s="17"/>
      <c r="I291" s="17">
        <f>D291*0.4</f>
        <v>4144.8</v>
      </c>
      <c r="J291" s="17">
        <f>I291*0.25</f>
        <v>1036.2</v>
      </c>
      <c r="K291" s="17"/>
      <c r="L291" s="17">
        <f>D291*0.2</f>
        <v>2072.4</v>
      </c>
      <c r="M291" s="17">
        <f>L291*0.25</f>
        <v>518.1</v>
      </c>
    </row>
    <row r="293" spans="1:13" x14ac:dyDescent="0.25">
      <c r="A293" s="6">
        <v>27822</v>
      </c>
      <c r="B293" s="64" t="s">
        <v>1212</v>
      </c>
      <c r="C293" s="6">
        <v>27822</v>
      </c>
      <c r="D293" s="65">
        <v>13024</v>
      </c>
      <c r="F293" s="17">
        <f>D293*0.6</f>
        <v>7814.4</v>
      </c>
      <c r="G293" s="17">
        <f>F293*0.25</f>
        <v>1953.6</v>
      </c>
      <c r="H293" s="17"/>
      <c r="I293" s="17">
        <f>D293*0.4</f>
        <v>5209.6000000000004</v>
      </c>
      <c r="J293" s="17">
        <f>I293*0.25</f>
        <v>1302.4000000000001</v>
      </c>
      <c r="K293" s="17"/>
      <c r="L293" s="17">
        <f>D293*0.2</f>
        <v>2604.8000000000002</v>
      </c>
      <c r="M293" s="17">
        <f>L293*0.25</f>
        <v>651.20000000000005</v>
      </c>
    </row>
    <row r="295" spans="1:13" x14ac:dyDescent="0.25">
      <c r="A295" s="6">
        <v>86592</v>
      </c>
      <c r="B295" s="6" t="s">
        <v>1213</v>
      </c>
      <c r="C295" s="6">
        <v>86592</v>
      </c>
      <c r="D295" s="7">
        <v>69</v>
      </c>
      <c r="F295" s="17">
        <f>D295*0.6</f>
        <v>41.4</v>
      </c>
      <c r="G295" s="17">
        <f>F295*0.25</f>
        <v>10.35</v>
      </c>
      <c r="H295" s="17"/>
      <c r="I295" s="17">
        <f>D295*0.4</f>
        <v>27.6</v>
      </c>
      <c r="J295" s="17">
        <f>I295*0.25</f>
        <v>6.9</v>
      </c>
      <c r="K295" s="17"/>
      <c r="L295" s="17">
        <f>D295*0.2</f>
        <v>13.8</v>
      </c>
      <c r="M295" s="17">
        <f>L295*0.25</f>
        <v>3.45</v>
      </c>
    </row>
    <row r="297" spans="1:13" x14ac:dyDescent="0.25">
      <c r="A297" s="6">
        <v>80074</v>
      </c>
      <c r="B297" s="6" t="s">
        <v>1214</v>
      </c>
      <c r="C297" s="6">
        <v>80074</v>
      </c>
      <c r="D297" s="7">
        <v>378</v>
      </c>
      <c r="F297" s="17">
        <f>D297*0.6</f>
        <v>226.79999999999998</v>
      </c>
      <c r="G297" s="17">
        <f>F297*0.25</f>
        <v>56.699999999999996</v>
      </c>
      <c r="H297" s="17"/>
      <c r="I297" s="17">
        <f>D297*0.4</f>
        <v>151.20000000000002</v>
      </c>
      <c r="J297" s="17">
        <f>I297*0.25</f>
        <v>37.800000000000004</v>
      </c>
      <c r="K297" s="17"/>
      <c r="L297" s="17">
        <f>D297*0.2</f>
        <v>75.600000000000009</v>
      </c>
      <c r="M297" s="17">
        <f>L297*0.25</f>
        <v>18.900000000000002</v>
      </c>
    </row>
    <row r="299" spans="1:13" x14ac:dyDescent="0.25">
      <c r="A299" s="6">
        <v>86689</v>
      </c>
      <c r="B299" s="6" t="s">
        <v>1215</v>
      </c>
      <c r="C299" s="6">
        <v>86689</v>
      </c>
      <c r="D299" s="7">
        <v>161</v>
      </c>
      <c r="F299" s="17">
        <f>D299*0.6</f>
        <v>96.6</v>
      </c>
      <c r="G299" s="17">
        <f>F299*0.25</f>
        <v>24.15</v>
      </c>
      <c r="H299" s="17"/>
      <c r="I299" s="17">
        <f>D299*0.4</f>
        <v>64.400000000000006</v>
      </c>
      <c r="J299" s="17">
        <f>I299*0.25</f>
        <v>16.100000000000001</v>
      </c>
      <c r="K299" s="17"/>
      <c r="L299" s="17">
        <f>D299*0.2</f>
        <v>32.200000000000003</v>
      </c>
      <c r="M299" s="17">
        <f>L299*0.25</f>
        <v>8.0500000000000007</v>
      </c>
    </row>
    <row r="301" spans="1:13" x14ac:dyDescent="0.25">
      <c r="A301" s="10" t="s">
        <v>1217</v>
      </c>
      <c r="B301" s="6" t="s">
        <v>1216</v>
      </c>
      <c r="C301" s="10" t="s">
        <v>1217</v>
      </c>
      <c r="D301" s="7">
        <v>201</v>
      </c>
      <c r="F301" s="17">
        <f>D301*0.6</f>
        <v>120.6</v>
      </c>
      <c r="G301" s="17">
        <f>F301*0.25</f>
        <v>30.15</v>
      </c>
      <c r="H301" s="17"/>
      <c r="I301" s="17">
        <f>D301*0.4</f>
        <v>80.400000000000006</v>
      </c>
      <c r="J301" s="17">
        <f>I301*0.25</f>
        <v>20.100000000000001</v>
      </c>
      <c r="K301" s="17"/>
      <c r="L301" s="17">
        <f>D301*0.2</f>
        <v>40.200000000000003</v>
      </c>
      <c r="M301" s="17">
        <f>L301*0.25</f>
        <v>10.050000000000001</v>
      </c>
    </row>
    <row r="303" spans="1:13" x14ac:dyDescent="0.25">
      <c r="A303" s="6">
        <v>25607</v>
      </c>
      <c r="B303" s="6" t="s">
        <v>1219</v>
      </c>
      <c r="C303" s="6">
        <v>25607</v>
      </c>
      <c r="D303" s="7">
        <v>12636</v>
      </c>
      <c r="F303" s="17">
        <f>D303*0.6</f>
        <v>7581.5999999999995</v>
      </c>
      <c r="G303" s="17">
        <f>F303*0.25</f>
        <v>1895.3999999999999</v>
      </c>
      <c r="H303" s="17"/>
      <c r="I303" s="17">
        <f>D303*0.4</f>
        <v>5054.4000000000005</v>
      </c>
      <c r="J303" s="17">
        <f>I303*0.25</f>
        <v>1263.6000000000001</v>
      </c>
      <c r="K303" s="17"/>
      <c r="L303" s="17">
        <f>D303*0.2</f>
        <v>2527.2000000000003</v>
      </c>
      <c r="M303" s="17">
        <f>L303*0.25</f>
        <v>631.80000000000007</v>
      </c>
    </row>
    <row r="305" spans="1:14" x14ac:dyDescent="0.25">
      <c r="A305" s="6">
        <v>20103</v>
      </c>
      <c r="B305" s="6" t="s">
        <v>1225</v>
      </c>
      <c r="C305" s="6">
        <v>20103</v>
      </c>
      <c r="D305" s="7">
        <v>1638</v>
      </c>
      <c r="F305" s="17">
        <f>D305*0.6</f>
        <v>982.8</v>
      </c>
      <c r="G305" s="17">
        <f>F305*0.25</f>
        <v>245.7</v>
      </c>
      <c r="H305" s="17"/>
      <c r="I305" s="17">
        <f>D305*0.4</f>
        <v>655.20000000000005</v>
      </c>
      <c r="J305" s="17">
        <f>I305*0.25</f>
        <v>163.80000000000001</v>
      </c>
      <c r="K305" s="17"/>
      <c r="L305" s="17">
        <f>D305*0.2</f>
        <v>327.60000000000002</v>
      </c>
      <c r="M305" s="17">
        <f>L305*0.25</f>
        <v>81.900000000000006</v>
      </c>
    </row>
    <row r="307" spans="1:14" x14ac:dyDescent="0.25">
      <c r="A307" s="6">
        <v>29824</v>
      </c>
      <c r="B307" s="6" t="s">
        <v>1227</v>
      </c>
      <c r="C307" s="6">
        <v>29824</v>
      </c>
      <c r="D307" s="7">
        <v>4355</v>
      </c>
      <c r="F307" s="17">
        <f>D307*0.6</f>
        <v>2613</v>
      </c>
      <c r="G307" s="17">
        <f>F307*0.25</f>
        <v>653.25</v>
      </c>
      <c r="H307" s="17"/>
      <c r="I307" s="17">
        <f>D307*0.4</f>
        <v>1742</v>
      </c>
      <c r="J307" s="17">
        <f>I307*0.25</f>
        <v>435.5</v>
      </c>
      <c r="K307" s="17"/>
      <c r="L307" s="17">
        <f>D307*0.2</f>
        <v>871</v>
      </c>
      <c r="M307" s="17">
        <f>L307*0.25</f>
        <v>217.75</v>
      </c>
    </row>
    <row r="309" spans="1:14" s="18" customFormat="1" x14ac:dyDescent="0.25">
      <c r="A309" s="18">
        <v>21076</v>
      </c>
      <c r="B309" s="18" t="s">
        <v>1228</v>
      </c>
      <c r="C309" s="18">
        <v>21076</v>
      </c>
      <c r="D309" s="17">
        <v>3753</v>
      </c>
      <c r="E309" s="17"/>
      <c r="F309" s="17">
        <f>D309*0.6</f>
        <v>2251.7999999999997</v>
      </c>
      <c r="G309" s="17">
        <f>F309*0.25</f>
        <v>562.94999999999993</v>
      </c>
      <c r="H309" s="17"/>
      <c r="I309" s="17">
        <f>D309*0.4</f>
        <v>1501.2</v>
      </c>
      <c r="J309" s="17">
        <f>I309*0.25</f>
        <v>375.3</v>
      </c>
      <c r="K309" s="17"/>
      <c r="L309" s="17">
        <f>D309*0.2</f>
        <v>750.6</v>
      </c>
      <c r="M309" s="17">
        <f>L309*0.25</f>
        <v>187.65</v>
      </c>
      <c r="N309" s="17"/>
    </row>
    <row r="310" spans="1:14" s="18" customFormat="1" x14ac:dyDescent="0.25">
      <c r="D310" s="17"/>
      <c r="E310" s="17"/>
      <c r="F310" s="17"/>
      <c r="G310" s="17"/>
      <c r="H310" s="17"/>
      <c r="I310" s="17"/>
      <c r="J310" s="17"/>
      <c r="K310" s="17"/>
      <c r="L310" s="17"/>
      <c r="M310" s="17"/>
      <c r="N310" s="17"/>
    </row>
    <row r="311" spans="1:14" s="18" customFormat="1" x14ac:dyDescent="0.25">
      <c r="A311" s="18">
        <v>21244</v>
      </c>
      <c r="B311" s="18" t="s">
        <v>1229</v>
      </c>
      <c r="C311" s="18">
        <v>21244</v>
      </c>
      <c r="D311" s="17">
        <v>6502</v>
      </c>
      <c r="E311" s="17"/>
      <c r="F311" s="17">
        <f>D311*0.6</f>
        <v>3901.2</v>
      </c>
      <c r="G311" s="17">
        <f>F311*0.25</f>
        <v>975.3</v>
      </c>
      <c r="H311" s="17"/>
      <c r="I311" s="17">
        <f>D311*0.4</f>
        <v>2600.8000000000002</v>
      </c>
      <c r="J311" s="17">
        <f>I311*0.25</f>
        <v>650.20000000000005</v>
      </c>
      <c r="K311" s="17"/>
      <c r="L311" s="17">
        <f>D311*0.2</f>
        <v>1300.4000000000001</v>
      </c>
      <c r="M311" s="17">
        <f>L311*0.25</f>
        <v>325.10000000000002</v>
      </c>
      <c r="N311" s="17"/>
    </row>
    <row r="313" spans="1:14" x14ac:dyDescent="0.25">
      <c r="A313" s="6">
        <v>21110</v>
      </c>
      <c r="B313" s="6" t="s">
        <v>1230</v>
      </c>
      <c r="C313" s="6">
        <v>21110</v>
      </c>
      <c r="D313" s="7">
        <v>3753</v>
      </c>
      <c r="F313" s="17">
        <f>D313*0.6</f>
        <v>2251.7999999999997</v>
      </c>
      <c r="G313" s="17">
        <f>F313*0.25</f>
        <v>562.94999999999993</v>
      </c>
      <c r="H313" s="17"/>
      <c r="I313" s="17">
        <f>D313*0.4</f>
        <v>1501.2</v>
      </c>
      <c r="J313" s="17">
        <f>I313*0.25</f>
        <v>375.3</v>
      </c>
      <c r="K313" s="17"/>
      <c r="L313" s="17">
        <f>D313*0.2</f>
        <v>750.6</v>
      </c>
      <c r="M313" s="17">
        <f>L313*0.25</f>
        <v>187.65</v>
      </c>
    </row>
    <row r="315" spans="1:14" x14ac:dyDescent="0.25">
      <c r="A315" s="6">
        <v>62321</v>
      </c>
      <c r="B315" s="6" t="s">
        <v>1231</v>
      </c>
      <c r="C315" s="6">
        <v>62321</v>
      </c>
      <c r="D315" s="7">
        <v>3171</v>
      </c>
      <c r="F315" s="17">
        <f>D315*0.6</f>
        <v>1902.6</v>
      </c>
      <c r="G315" s="17">
        <f>F315*0.25</f>
        <v>475.65</v>
      </c>
      <c r="H315" s="17"/>
      <c r="I315" s="17">
        <f>D315*0.4</f>
        <v>1268.4000000000001</v>
      </c>
      <c r="J315" s="17">
        <f>I315*0.25</f>
        <v>317.10000000000002</v>
      </c>
      <c r="K315" s="17"/>
      <c r="L315" s="17">
        <f>D315*0.2</f>
        <v>634.20000000000005</v>
      </c>
      <c r="M315" s="17">
        <f>L315*0.25</f>
        <v>158.55000000000001</v>
      </c>
    </row>
    <row r="317" spans="1:14" x14ac:dyDescent="0.25">
      <c r="A317" s="6">
        <v>42830</v>
      </c>
      <c r="B317" s="6" t="s">
        <v>1234</v>
      </c>
      <c r="C317" s="6">
        <v>42830</v>
      </c>
      <c r="D317" s="7">
        <v>6073</v>
      </c>
      <c r="F317" s="17">
        <f>D317*0.6</f>
        <v>3643.7999999999997</v>
      </c>
      <c r="G317" s="17">
        <f>F317*0.25</f>
        <v>910.94999999999993</v>
      </c>
      <c r="H317" s="17"/>
      <c r="I317" s="17">
        <f>D317*0.4</f>
        <v>2429.2000000000003</v>
      </c>
      <c r="J317" s="17">
        <f>I317*0.25</f>
        <v>607.30000000000007</v>
      </c>
      <c r="K317" s="17"/>
      <c r="L317" s="17">
        <f>D317*0.2</f>
        <v>1214.6000000000001</v>
      </c>
      <c r="M317" s="17">
        <f>L317*0.25</f>
        <v>303.65000000000003</v>
      </c>
    </row>
    <row r="319" spans="1:14" x14ac:dyDescent="0.25">
      <c r="A319" s="6">
        <v>31287</v>
      </c>
      <c r="B319" s="6" t="s">
        <v>1235</v>
      </c>
      <c r="C319" s="6">
        <v>31287</v>
      </c>
      <c r="D319" s="7">
        <v>2680</v>
      </c>
      <c r="F319" s="17">
        <f>D319*0.6</f>
        <v>1608</v>
      </c>
      <c r="G319" s="17">
        <f>F319*0.25</f>
        <v>402</v>
      </c>
      <c r="H319" s="17"/>
      <c r="I319" s="17">
        <f>D319*0.4</f>
        <v>1072</v>
      </c>
      <c r="J319" s="17">
        <f>I319*0.25</f>
        <v>268</v>
      </c>
      <c r="K319" s="17"/>
      <c r="L319" s="17">
        <f>D319*0.2</f>
        <v>536</v>
      </c>
      <c r="M319" s="17">
        <f>L319*0.25</f>
        <v>134</v>
      </c>
    </row>
    <row r="321" spans="1:13" x14ac:dyDescent="0.25">
      <c r="A321" s="6">
        <v>11426</v>
      </c>
      <c r="B321" s="6" t="s">
        <v>1246</v>
      </c>
      <c r="C321" s="6">
        <v>11426</v>
      </c>
      <c r="D321" s="7">
        <v>3940</v>
      </c>
      <c r="F321" s="17">
        <f>D321*0.6</f>
        <v>2364</v>
      </c>
      <c r="G321" s="17">
        <f>F321*0.25</f>
        <v>591</v>
      </c>
      <c r="H321" s="17"/>
      <c r="I321" s="17">
        <f>D321*0.4</f>
        <v>1576</v>
      </c>
      <c r="J321" s="17">
        <f>I321*0.25</f>
        <v>394</v>
      </c>
      <c r="K321" s="17"/>
      <c r="L321" s="17">
        <f>D321*0.2</f>
        <v>788</v>
      </c>
      <c r="M321" s="17">
        <f>L321*0.25</f>
        <v>197</v>
      </c>
    </row>
    <row r="323" spans="1:13" x14ac:dyDescent="0.25">
      <c r="A323" s="6">
        <v>22900</v>
      </c>
      <c r="B323" s="6" t="s">
        <v>1247</v>
      </c>
      <c r="C323" s="6">
        <v>22900</v>
      </c>
      <c r="D323" s="7">
        <v>3591</v>
      </c>
      <c r="F323" s="17">
        <f>D323*0.6</f>
        <v>2154.6</v>
      </c>
      <c r="G323" s="17">
        <f>F323*0.25</f>
        <v>538.65</v>
      </c>
      <c r="H323" s="17"/>
      <c r="I323" s="17">
        <f>D323*0.4</f>
        <v>1436.4</v>
      </c>
      <c r="J323" s="17">
        <f>I323*0.25</f>
        <v>359.1</v>
      </c>
      <c r="K323" s="17"/>
      <c r="L323" s="17">
        <f>D323*0.2</f>
        <v>718.2</v>
      </c>
      <c r="M323" s="17">
        <f>L323*0.25</f>
        <v>179.55</v>
      </c>
    </row>
    <row r="325" spans="1:13" x14ac:dyDescent="0.25">
      <c r="A325" s="6">
        <v>55040</v>
      </c>
      <c r="B325" s="6" t="s">
        <v>1250</v>
      </c>
      <c r="C325" s="6">
        <v>55040</v>
      </c>
      <c r="D325" s="7">
        <v>8859</v>
      </c>
      <c r="F325" s="17">
        <f>D325*0.6</f>
        <v>5315.4</v>
      </c>
      <c r="G325" s="17">
        <f>F325*0.25</f>
        <v>1328.85</v>
      </c>
      <c r="H325" s="17"/>
      <c r="I325" s="17">
        <f>D325*0.4</f>
        <v>3543.6000000000004</v>
      </c>
      <c r="J325" s="17">
        <f>I325*0.25</f>
        <v>885.90000000000009</v>
      </c>
      <c r="K325" s="17"/>
      <c r="L325" s="17">
        <f>D325*0.2</f>
        <v>1771.8000000000002</v>
      </c>
      <c r="M325" s="17">
        <f>L325*0.25</f>
        <v>442.95000000000005</v>
      </c>
    </row>
    <row r="327" spans="1:13" x14ac:dyDescent="0.25">
      <c r="A327" s="6">
        <v>21932</v>
      </c>
      <c r="B327" s="6" t="s">
        <v>1252</v>
      </c>
      <c r="C327" s="6">
        <v>21932</v>
      </c>
      <c r="D327" s="7">
        <v>5014</v>
      </c>
      <c r="F327" s="17">
        <f>D327*0.6</f>
        <v>3008.4</v>
      </c>
      <c r="G327" s="17">
        <f>F327*0.25</f>
        <v>752.1</v>
      </c>
      <c r="H327" s="17"/>
      <c r="I327" s="17">
        <f>D327*0.4</f>
        <v>2005.6000000000001</v>
      </c>
      <c r="J327" s="17">
        <f>I327*0.25</f>
        <v>501.40000000000003</v>
      </c>
      <c r="K327" s="17"/>
      <c r="L327" s="17">
        <f>D327*0.2</f>
        <v>1002.8000000000001</v>
      </c>
      <c r="M327" s="17">
        <f>L327*0.25</f>
        <v>250.70000000000002</v>
      </c>
    </row>
    <row r="329" spans="1:13" x14ac:dyDescent="0.25">
      <c r="A329" s="6">
        <v>20694</v>
      </c>
      <c r="B329" s="6" t="s">
        <v>1253</v>
      </c>
      <c r="C329" s="6">
        <v>20694</v>
      </c>
      <c r="D329" s="7">
        <v>5727</v>
      </c>
      <c r="F329" s="17">
        <f>D329*0.6</f>
        <v>3436.2</v>
      </c>
      <c r="G329" s="17">
        <f>F329*0.25</f>
        <v>859.05</v>
      </c>
      <c r="H329" s="17"/>
      <c r="I329" s="17">
        <f>D329*0.4</f>
        <v>2290.8000000000002</v>
      </c>
      <c r="J329" s="17">
        <f>I329*0.25</f>
        <v>572.70000000000005</v>
      </c>
      <c r="K329" s="17"/>
      <c r="L329" s="17">
        <f>D329*0.2</f>
        <v>1145.4000000000001</v>
      </c>
      <c r="M329" s="17">
        <f>L329*0.25</f>
        <v>286.35000000000002</v>
      </c>
    </row>
    <row r="331" spans="1:13" x14ac:dyDescent="0.25">
      <c r="A331" s="6">
        <v>52204</v>
      </c>
      <c r="B331" s="6" t="s">
        <v>1254</v>
      </c>
      <c r="C331" s="6">
        <v>52204</v>
      </c>
      <c r="D331" s="7">
        <v>6984</v>
      </c>
      <c r="F331" s="17">
        <f>D331*0.6</f>
        <v>4190.3999999999996</v>
      </c>
      <c r="G331" s="17">
        <f>F331*0.25</f>
        <v>1047.5999999999999</v>
      </c>
      <c r="H331" s="17"/>
      <c r="I331" s="17">
        <f>D331*0.4</f>
        <v>2793.6000000000004</v>
      </c>
      <c r="J331" s="17">
        <f>I331*0.25</f>
        <v>698.40000000000009</v>
      </c>
      <c r="K331" s="17"/>
      <c r="L331" s="17">
        <f>D331*0.2</f>
        <v>1396.8000000000002</v>
      </c>
      <c r="M331" s="17">
        <f>L331*0.25</f>
        <v>349.20000000000005</v>
      </c>
    </row>
    <row r="333" spans="1:13" x14ac:dyDescent="0.25">
      <c r="A333" s="6">
        <v>52235</v>
      </c>
      <c r="B333" s="6" t="s">
        <v>1255</v>
      </c>
      <c r="C333" s="6">
        <v>52235</v>
      </c>
      <c r="D333" s="7">
        <v>9111</v>
      </c>
      <c r="F333" s="17">
        <f>D333*0.6</f>
        <v>5466.5999999999995</v>
      </c>
      <c r="G333" s="17">
        <f>F333*0.25</f>
        <v>1366.6499999999999</v>
      </c>
      <c r="H333" s="17"/>
      <c r="I333" s="17">
        <f>D333*0.4</f>
        <v>3644.4</v>
      </c>
      <c r="J333" s="17">
        <f>I333*0.25</f>
        <v>911.1</v>
      </c>
      <c r="K333" s="17"/>
      <c r="L333" s="17">
        <f>D333*0.2</f>
        <v>1822.2</v>
      </c>
      <c r="M333" s="17">
        <f>L333*0.25</f>
        <v>455.55</v>
      </c>
    </row>
    <row r="335" spans="1:13" x14ac:dyDescent="0.25">
      <c r="A335" s="6">
        <v>52351</v>
      </c>
      <c r="B335" s="6" t="s">
        <v>1256</v>
      </c>
      <c r="C335" s="6">
        <v>52351</v>
      </c>
      <c r="D335" s="7">
        <v>5509</v>
      </c>
      <c r="F335" s="17">
        <f>D335*0.6</f>
        <v>3305.4</v>
      </c>
      <c r="G335" s="17">
        <f>F335*0.25</f>
        <v>826.35</v>
      </c>
      <c r="H335" s="17"/>
      <c r="I335" s="17">
        <f>D335*0.4</f>
        <v>2203.6</v>
      </c>
      <c r="J335" s="17">
        <f>I335*0.25</f>
        <v>550.9</v>
      </c>
      <c r="K335" s="17"/>
      <c r="L335" s="17">
        <f>D335*0.2</f>
        <v>1101.8</v>
      </c>
      <c r="M335" s="17">
        <f>L335*0.25</f>
        <v>275.45</v>
      </c>
    </row>
    <row r="337" spans="1:13" x14ac:dyDescent="0.25">
      <c r="A337" s="6">
        <v>95863</v>
      </c>
      <c r="B337" s="6" t="s">
        <v>1257</v>
      </c>
      <c r="C337" s="6">
        <v>95863</v>
      </c>
      <c r="D337" s="7">
        <v>480</v>
      </c>
      <c r="F337" s="17">
        <f>D337*0.6</f>
        <v>288</v>
      </c>
      <c r="G337" s="17">
        <f>F337*0.25</f>
        <v>72</v>
      </c>
      <c r="H337" s="17"/>
      <c r="I337" s="17">
        <f>D337*0.4</f>
        <v>192</v>
      </c>
      <c r="J337" s="17">
        <f>I337*0.25</f>
        <v>48</v>
      </c>
      <c r="K337" s="17"/>
      <c r="L337" s="17">
        <f>D337*0.2</f>
        <v>96</v>
      </c>
      <c r="M337" s="17">
        <f>L337*0.25</f>
        <v>24</v>
      </c>
    </row>
    <row r="339" spans="1:13" x14ac:dyDescent="0.25">
      <c r="A339" s="6">
        <v>19101</v>
      </c>
      <c r="B339" s="6" t="s">
        <v>1258</v>
      </c>
      <c r="C339" s="6">
        <v>19101</v>
      </c>
      <c r="D339" s="7">
        <v>4992</v>
      </c>
      <c r="F339" s="17">
        <f>D339*0.6</f>
        <v>2995.2</v>
      </c>
      <c r="G339" s="17">
        <f>F339*0.25</f>
        <v>748.8</v>
      </c>
      <c r="H339" s="17"/>
      <c r="I339" s="17">
        <f>D339*0.4</f>
        <v>1996.8000000000002</v>
      </c>
      <c r="J339" s="17">
        <f>I339*0.25</f>
        <v>499.20000000000005</v>
      </c>
      <c r="K339" s="17"/>
      <c r="L339" s="17">
        <f>D339*0.2</f>
        <v>998.40000000000009</v>
      </c>
      <c r="M339" s="17">
        <f>L339*0.25</f>
        <v>249.60000000000002</v>
      </c>
    </row>
    <row r="341" spans="1:13" x14ac:dyDescent="0.25">
      <c r="A341" s="6">
        <v>58270</v>
      </c>
      <c r="B341" s="6" t="s">
        <v>1261</v>
      </c>
      <c r="C341" s="6">
        <v>58270</v>
      </c>
      <c r="D341" s="7">
        <v>11930</v>
      </c>
      <c r="F341" s="17">
        <f>D341*0.6</f>
        <v>7158</v>
      </c>
      <c r="G341" s="17">
        <f>F341*0.25</f>
        <v>1789.5</v>
      </c>
      <c r="H341" s="17"/>
      <c r="I341" s="17">
        <f>D341*0.4</f>
        <v>4772</v>
      </c>
      <c r="J341" s="17">
        <f>I341*0.25</f>
        <v>1193</v>
      </c>
      <c r="K341" s="17"/>
      <c r="L341" s="17">
        <f>D341*0.2</f>
        <v>2386</v>
      </c>
      <c r="M341" s="17">
        <f>L341*0.25</f>
        <v>596.5</v>
      </c>
    </row>
    <row r="343" spans="1:13" x14ac:dyDescent="0.25">
      <c r="A343" s="6">
        <v>92134</v>
      </c>
      <c r="B343" s="6" t="s">
        <v>1263</v>
      </c>
      <c r="C343" s="6">
        <v>92134</v>
      </c>
      <c r="D343" s="7">
        <v>145</v>
      </c>
      <c r="F343" s="17">
        <f>D343*0.6</f>
        <v>87</v>
      </c>
      <c r="G343" s="17">
        <f>F343*0.25</f>
        <v>21.75</v>
      </c>
      <c r="H343" s="17"/>
      <c r="I343" s="17">
        <f>D343*0.4</f>
        <v>58</v>
      </c>
      <c r="J343" s="17">
        <f>I343*0.25</f>
        <v>14.5</v>
      </c>
      <c r="K343" s="17"/>
      <c r="L343" s="17">
        <f>D343*0.2</f>
        <v>29</v>
      </c>
      <c r="M343" s="17">
        <f>L343*0.25</f>
        <v>7.25</v>
      </c>
    </row>
    <row r="345" spans="1:13" x14ac:dyDescent="0.25">
      <c r="A345" s="6">
        <v>76512</v>
      </c>
      <c r="B345" s="6" t="s">
        <v>1264</v>
      </c>
      <c r="C345" s="6">
        <v>76512</v>
      </c>
      <c r="D345" s="7">
        <v>397</v>
      </c>
      <c r="F345" s="17">
        <f>D345*0.6</f>
        <v>238.2</v>
      </c>
      <c r="G345" s="17">
        <f>F345*0.25</f>
        <v>59.55</v>
      </c>
      <c r="H345" s="17"/>
      <c r="I345" s="17">
        <f>D345*0.4</f>
        <v>158.80000000000001</v>
      </c>
      <c r="J345" s="17">
        <f>I345*0.25</f>
        <v>39.700000000000003</v>
      </c>
      <c r="K345" s="17"/>
      <c r="L345" s="17">
        <f>D345*0.2</f>
        <v>79.400000000000006</v>
      </c>
      <c r="M345" s="17">
        <f>L345*0.25</f>
        <v>19.850000000000001</v>
      </c>
    </row>
    <row r="347" spans="1:13" x14ac:dyDescent="0.25">
      <c r="A347" s="6">
        <v>67208</v>
      </c>
      <c r="B347" s="6" t="s">
        <v>1265</v>
      </c>
      <c r="C347" s="6">
        <v>67208</v>
      </c>
      <c r="D347" s="7">
        <v>614</v>
      </c>
      <c r="F347" s="17">
        <f>D347*0.6</f>
        <v>368.4</v>
      </c>
      <c r="G347" s="17">
        <f>F347*0.25</f>
        <v>92.1</v>
      </c>
      <c r="H347" s="17"/>
      <c r="I347" s="17">
        <f>D347*0.4</f>
        <v>245.60000000000002</v>
      </c>
      <c r="J347" s="17">
        <f>I347*0.25</f>
        <v>61.400000000000006</v>
      </c>
      <c r="K347" s="17"/>
      <c r="L347" s="17">
        <f>D347*0.2</f>
        <v>122.80000000000001</v>
      </c>
      <c r="M347" s="17">
        <f>L347*0.25</f>
        <v>30.700000000000003</v>
      </c>
    </row>
    <row r="349" spans="1:13" x14ac:dyDescent="0.25">
      <c r="A349" s="6">
        <v>42800</v>
      </c>
      <c r="B349" s="6" t="s">
        <v>1266</v>
      </c>
      <c r="C349" s="6">
        <v>42800</v>
      </c>
      <c r="D349" s="7">
        <v>862</v>
      </c>
      <c r="F349" s="17">
        <f>D349*0.6</f>
        <v>517.19999999999993</v>
      </c>
      <c r="G349" s="17">
        <f>F349*0.25</f>
        <v>129.29999999999998</v>
      </c>
      <c r="H349" s="17"/>
      <c r="I349" s="17">
        <f>D349*0.4</f>
        <v>344.8</v>
      </c>
      <c r="J349" s="17">
        <f>I349*0.25</f>
        <v>86.2</v>
      </c>
      <c r="K349" s="17"/>
      <c r="L349" s="17">
        <f>D349*0.2</f>
        <v>172.4</v>
      </c>
      <c r="M349" s="17">
        <f>L349*0.25</f>
        <v>43.1</v>
      </c>
    </row>
    <row r="351" spans="1:13" x14ac:dyDescent="0.25">
      <c r="A351" s="6">
        <v>29877</v>
      </c>
      <c r="B351" s="6" t="s">
        <v>1269</v>
      </c>
      <c r="C351" s="6">
        <v>29877</v>
      </c>
      <c r="D351" s="7">
        <v>8955</v>
      </c>
      <c r="F351" s="17">
        <f>D351*0.6</f>
        <v>5373</v>
      </c>
      <c r="G351" s="17">
        <f>F351*0.25</f>
        <v>1343.25</v>
      </c>
      <c r="H351" s="17"/>
      <c r="I351" s="17">
        <f>D351*0.4</f>
        <v>3582</v>
      </c>
      <c r="J351" s="17">
        <f>I351*0.25</f>
        <v>895.5</v>
      </c>
      <c r="K351" s="17"/>
      <c r="L351" s="17">
        <f>D351*0.2</f>
        <v>1791</v>
      </c>
      <c r="M351" s="17">
        <f>L351*0.25</f>
        <v>447.75</v>
      </c>
    </row>
    <row r="353" spans="1:13" x14ac:dyDescent="0.25">
      <c r="A353" s="6">
        <v>29873</v>
      </c>
      <c r="B353" s="6" t="s">
        <v>1270</v>
      </c>
      <c r="C353" s="6">
        <v>29873</v>
      </c>
      <c r="D353" s="7">
        <v>5100</v>
      </c>
      <c r="F353" s="17">
        <f>D353*0.6</f>
        <v>3060</v>
      </c>
      <c r="G353" s="17">
        <f>F353*0.25</f>
        <v>765</v>
      </c>
      <c r="H353" s="17"/>
      <c r="I353" s="17">
        <f>D353*0.4</f>
        <v>2040</v>
      </c>
      <c r="J353" s="17">
        <f>I353*0.25</f>
        <v>510</v>
      </c>
      <c r="K353" s="17"/>
      <c r="L353" s="17">
        <f>D353*0.2</f>
        <v>1020</v>
      </c>
      <c r="M353" s="17">
        <f>L353*0.25</f>
        <v>255</v>
      </c>
    </row>
    <row r="355" spans="1:13" x14ac:dyDescent="0.25">
      <c r="A355" s="6">
        <v>20220</v>
      </c>
      <c r="B355" s="6" t="s">
        <v>1271</v>
      </c>
      <c r="C355" s="6">
        <v>20220</v>
      </c>
      <c r="D355" s="7">
        <v>1695</v>
      </c>
      <c r="F355" s="17">
        <f>D355*0.6</f>
        <v>1017</v>
      </c>
      <c r="G355" s="17">
        <f>F355*0.25</f>
        <v>254.25</v>
      </c>
      <c r="H355" s="17"/>
      <c r="I355" s="17">
        <f>D355*0.4</f>
        <v>678</v>
      </c>
      <c r="J355" s="17">
        <f>I355*0.25</f>
        <v>169.5</v>
      </c>
      <c r="K355" s="17"/>
      <c r="L355" s="17">
        <f>D355*0.2</f>
        <v>339</v>
      </c>
      <c r="M355" s="17">
        <f>L355*0.25</f>
        <v>84.75</v>
      </c>
    </row>
    <row r="357" spans="1:13" x14ac:dyDescent="0.25">
      <c r="A357" s="6">
        <v>29866</v>
      </c>
      <c r="B357" s="6" t="s">
        <v>1273</v>
      </c>
      <c r="C357" s="6">
        <v>29866</v>
      </c>
      <c r="D357" s="7">
        <v>11093</v>
      </c>
      <c r="F357" s="17">
        <f>D357*0.6</f>
        <v>6655.8</v>
      </c>
      <c r="G357" s="17">
        <f>F357*0.25</f>
        <v>1663.95</v>
      </c>
      <c r="H357" s="17"/>
      <c r="I357" s="17">
        <f>D357*0.4</f>
        <v>4437.2</v>
      </c>
      <c r="J357" s="17">
        <f>I357*0.25</f>
        <v>1109.3</v>
      </c>
      <c r="K357" s="17"/>
      <c r="L357" s="17">
        <f>D357*0.2</f>
        <v>2218.6</v>
      </c>
      <c r="M357" s="17">
        <f>L357*0.25</f>
        <v>554.65</v>
      </c>
    </row>
    <row r="359" spans="1:13" x14ac:dyDescent="0.25">
      <c r="A359" s="6">
        <v>27766</v>
      </c>
      <c r="B359" s="6" t="s">
        <v>1274</v>
      </c>
      <c r="C359" s="6">
        <v>27766</v>
      </c>
      <c r="D359" s="7">
        <v>9738</v>
      </c>
      <c r="F359" s="17">
        <f>D359*0.6</f>
        <v>5842.8</v>
      </c>
      <c r="G359" s="17">
        <f>F359*0.25</f>
        <v>1460.7</v>
      </c>
      <c r="H359" s="17"/>
      <c r="I359" s="17">
        <f>D359*0.4</f>
        <v>3895.2000000000003</v>
      </c>
      <c r="J359" s="17">
        <f>I359*0.25</f>
        <v>973.80000000000007</v>
      </c>
      <c r="K359" s="17"/>
      <c r="L359" s="17">
        <f>D359*0.2</f>
        <v>1947.6000000000001</v>
      </c>
      <c r="M359" s="17">
        <f>L359*0.25</f>
        <v>486.90000000000003</v>
      </c>
    </row>
    <row r="361" spans="1:13" x14ac:dyDescent="0.25">
      <c r="A361" s="6">
        <v>27535</v>
      </c>
      <c r="B361" s="6" t="s">
        <v>1275</v>
      </c>
      <c r="C361" s="6">
        <v>27535</v>
      </c>
      <c r="D361" s="7">
        <v>10518</v>
      </c>
      <c r="F361" s="17">
        <f>D361*0.6</f>
        <v>6310.8</v>
      </c>
      <c r="G361" s="17">
        <f>F361*0.25</f>
        <v>1577.7</v>
      </c>
      <c r="H361" s="17"/>
      <c r="I361" s="17">
        <f>D361*0.4</f>
        <v>4207.2</v>
      </c>
      <c r="J361" s="17">
        <f>I361*0.25</f>
        <v>1051.8</v>
      </c>
      <c r="K361" s="17"/>
      <c r="L361" s="17">
        <f>D361*0.2</f>
        <v>2103.6</v>
      </c>
      <c r="M361" s="17">
        <f>L361*0.25</f>
        <v>525.9</v>
      </c>
    </row>
    <row r="363" spans="1:13" x14ac:dyDescent="0.25">
      <c r="A363" s="6">
        <v>38505</v>
      </c>
      <c r="B363" s="6" t="s">
        <v>1276</v>
      </c>
      <c r="C363" s="6">
        <v>38505</v>
      </c>
      <c r="D363" s="7">
        <v>2944</v>
      </c>
      <c r="F363" s="17">
        <f>D363*0.6</f>
        <v>1766.3999999999999</v>
      </c>
      <c r="G363" s="17">
        <f>F363*0.25</f>
        <v>441.59999999999997</v>
      </c>
      <c r="H363" s="17"/>
      <c r="I363" s="17">
        <f>D363*0.4</f>
        <v>1177.6000000000001</v>
      </c>
      <c r="J363" s="17">
        <f>I363*0.25</f>
        <v>294.40000000000003</v>
      </c>
      <c r="K363" s="17"/>
      <c r="L363" s="17">
        <f>D363*0.2</f>
        <v>588.80000000000007</v>
      </c>
      <c r="M363" s="17">
        <f>L363*0.25</f>
        <v>147.20000000000002</v>
      </c>
    </row>
    <row r="365" spans="1:13" x14ac:dyDescent="0.25">
      <c r="A365" s="6">
        <v>54405</v>
      </c>
      <c r="B365" s="6" t="s">
        <v>1279</v>
      </c>
      <c r="C365" s="6">
        <v>54405</v>
      </c>
      <c r="D365" s="7">
        <v>19350</v>
      </c>
      <c r="F365" s="17">
        <f>D365*0.6</f>
        <v>11610</v>
      </c>
      <c r="G365" s="17">
        <f>F365*0.25</f>
        <v>2902.5</v>
      </c>
      <c r="H365" s="17"/>
      <c r="I365" s="17">
        <f>D365*0.4</f>
        <v>7740</v>
      </c>
      <c r="J365" s="17">
        <f>I365*0.25</f>
        <v>1935</v>
      </c>
      <c r="K365" s="17"/>
      <c r="L365" s="17">
        <f>D365*0.2</f>
        <v>3870</v>
      </c>
      <c r="M365" s="17">
        <f>L365*0.25</f>
        <v>967.5</v>
      </c>
    </row>
    <row r="367" spans="1:13" x14ac:dyDescent="0.25">
      <c r="A367" s="6">
        <v>57455</v>
      </c>
      <c r="B367" s="6" t="s">
        <v>1282</v>
      </c>
      <c r="C367" s="6">
        <v>57455</v>
      </c>
      <c r="D367" s="7">
        <v>531</v>
      </c>
      <c r="F367" s="17">
        <f>D367*0.6</f>
        <v>318.59999999999997</v>
      </c>
      <c r="G367" s="17">
        <f>F367*0.25</f>
        <v>79.649999999999991</v>
      </c>
      <c r="H367" s="17"/>
      <c r="I367" s="17">
        <f>D367*0.4</f>
        <v>212.4</v>
      </c>
      <c r="J367" s="17">
        <f>I367*0.25</f>
        <v>53.1</v>
      </c>
      <c r="K367" s="17"/>
      <c r="L367" s="17">
        <f>D367*0.2</f>
        <v>106.2</v>
      </c>
      <c r="M367" s="17">
        <f>L367*0.25</f>
        <v>26.55</v>
      </c>
    </row>
    <row r="369" spans="1:13" x14ac:dyDescent="0.25">
      <c r="A369" s="6">
        <v>20525</v>
      </c>
      <c r="B369" s="6" t="s">
        <v>1284</v>
      </c>
      <c r="C369" s="6">
        <v>20525</v>
      </c>
      <c r="D369" s="7">
        <v>3549</v>
      </c>
      <c r="F369" s="17">
        <f>D369*0.6</f>
        <v>2129.4</v>
      </c>
      <c r="G369" s="17">
        <f>F369*0.25</f>
        <v>532.35</v>
      </c>
      <c r="H369" s="17"/>
      <c r="I369" s="17">
        <f>D369*0.4</f>
        <v>1419.6000000000001</v>
      </c>
      <c r="J369" s="17">
        <f>I369*0.25</f>
        <v>354.90000000000003</v>
      </c>
      <c r="K369" s="17"/>
      <c r="L369" s="17">
        <f>D369*0.2</f>
        <v>709.80000000000007</v>
      </c>
      <c r="M369" s="17">
        <f>L369*0.25</f>
        <v>177.45000000000002</v>
      </c>
    </row>
    <row r="371" spans="1:13" x14ac:dyDescent="0.25">
      <c r="A371" s="6">
        <v>28270</v>
      </c>
      <c r="B371" s="6" t="s">
        <v>1285</v>
      </c>
      <c r="C371" s="6">
        <v>28270</v>
      </c>
      <c r="D371" s="7">
        <v>2471</v>
      </c>
      <c r="F371" s="17">
        <f>D371*0.6</f>
        <v>1482.6</v>
      </c>
      <c r="G371" s="17">
        <f>F371*0.25</f>
        <v>370.65</v>
      </c>
      <c r="H371" s="17"/>
      <c r="I371" s="17">
        <f>D371*0.4</f>
        <v>988.40000000000009</v>
      </c>
      <c r="J371" s="17">
        <f>I371*0.25</f>
        <v>247.10000000000002</v>
      </c>
      <c r="K371" s="17"/>
      <c r="L371" s="17">
        <f>D371*0.2</f>
        <v>494.20000000000005</v>
      </c>
      <c r="M371" s="17">
        <f>L371*0.25</f>
        <v>123.55000000000001</v>
      </c>
    </row>
    <row r="373" spans="1:13" x14ac:dyDescent="0.25">
      <c r="A373" s="6">
        <v>25600</v>
      </c>
      <c r="B373" s="6" t="s">
        <v>1286</v>
      </c>
      <c r="C373" s="6">
        <v>25600</v>
      </c>
      <c r="D373" s="7">
        <v>672</v>
      </c>
      <c r="F373" s="17">
        <f>D373*0.6</f>
        <v>403.2</v>
      </c>
      <c r="G373" s="17">
        <f>F373*0.25</f>
        <v>100.8</v>
      </c>
      <c r="H373" s="17"/>
      <c r="I373" s="17">
        <f>D373*0.4</f>
        <v>268.8</v>
      </c>
      <c r="J373" s="17">
        <f>I373*0.25</f>
        <v>67.2</v>
      </c>
      <c r="K373" s="17"/>
      <c r="L373" s="17">
        <f>D373*0.2</f>
        <v>134.4</v>
      </c>
      <c r="M373" s="17">
        <f>L373*0.25</f>
        <v>33.6</v>
      </c>
    </row>
    <row r="375" spans="1:13" x14ac:dyDescent="0.25">
      <c r="A375" s="6">
        <v>31575</v>
      </c>
      <c r="B375" s="6" t="s">
        <v>1287</v>
      </c>
      <c r="C375" s="6">
        <v>31575</v>
      </c>
      <c r="D375" s="7">
        <v>705</v>
      </c>
      <c r="F375" s="17">
        <f>D375*0.6</f>
        <v>423</v>
      </c>
      <c r="G375" s="17">
        <f>F375*0.25</f>
        <v>105.75</v>
      </c>
      <c r="H375" s="17"/>
      <c r="I375" s="17">
        <f>D375*0.4</f>
        <v>282</v>
      </c>
      <c r="J375" s="17">
        <f>I375*0.25</f>
        <v>70.5</v>
      </c>
      <c r="K375" s="17"/>
      <c r="L375" s="17">
        <f>D375*0.2</f>
        <v>141</v>
      </c>
      <c r="M375" s="17">
        <f>L375*0.25</f>
        <v>35.25</v>
      </c>
    </row>
    <row r="377" spans="1:13" x14ac:dyDescent="0.25">
      <c r="A377" s="6">
        <v>49561</v>
      </c>
      <c r="B377" s="6" t="s">
        <v>1288</v>
      </c>
      <c r="C377" s="6">
        <v>49561</v>
      </c>
      <c r="D377" s="7">
        <v>7605.3</v>
      </c>
      <c r="F377" s="17">
        <f>D377*0.6</f>
        <v>4563.18</v>
      </c>
      <c r="G377" s="17">
        <f>F377*0.25</f>
        <v>1140.7950000000001</v>
      </c>
      <c r="H377" s="17"/>
      <c r="I377" s="17">
        <f>D377*0.4</f>
        <v>3042.1200000000003</v>
      </c>
      <c r="J377" s="17">
        <f>I377*0.25</f>
        <v>760.53000000000009</v>
      </c>
      <c r="K377" s="17"/>
      <c r="L377" s="17">
        <f>D377*0.2</f>
        <v>1521.0600000000002</v>
      </c>
      <c r="M377" s="17">
        <f>L377*0.25</f>
        <v>380.26500000000004</v>
      </c>
    </row>
    <row r="379" spans="1:13" x14ac:dyDescent="0.25">
      <c r="A379" s="6">
        <v>46275</v>
      </c>
      <c r="B379" s="6" t="s">
        <v>1290</v>
      </c>
      <c r="C379" s="6">
        <v>46275</v>
      </c>
      <c r="D379" s="7">
        <v>6192</v>
      </c>
      <c r="F379" s="17">
        <f>D379*0.6</f>
        <v>3715.2</v>
      </c>
      <c r="G379" s="17">
        <f>F379*0.25</f>
        <v>928.8</v>
      </c>
      <c r="H379" s="17"/>
      <c r="I379" s="17">
        <f>D379*0.4</f>
        <v>2476.8000000000002</v>
      </c>
      <c r="J379" s="17">
        <f>I379*0.25</f>
        <v>619.20000000000005</v>
      </c>
      <c r="K379" s="17"/>
      <c r="L379" s="17">
        <f>D379*0.2</f>
        <v>1238.4000000000001</v>
      </c>
      <c r="M379" s="17">
        <f>L379*0.25</f>
        <v>309.60000000000002</v>
      </c>
    </row>
    <row r="381" spans="1:13" x14ac:dyDescent="0.25">
      <c r="A381" s="6">
        <v>54161</v>
      </c>
      <c r="B381" s="6" t="s">
        <v>1291</v>
      </c>
      <c r="C381" s="6">
        <v>54161</v>
      </c>
      <c r="D381" s="7">
        <v>7716</v>
      </c>
      <c r="F381" s="17">
        <f>D381*0.6</f>
        <v>4629.5999999999995</v>
      </c>
      <c r="G381" s="17">
        <f>F381*0.25</f>
        <v>1157.3999999999999</v>
      </c>
      <c r="H381" s="17"/>
      <c r="I381" s="17">
        <f>D381*0.4</f>
        <v>3086.4</v>
      </c>
      <c r="J381" s="17">
        <f>I381*0.25</f>
        <v>771.6</v>
      </c>
      <c r="K381" s="17"/>
      <c r="L381" s="17">
        <f>D381*0.2</f>
        <v>1543.2</v>
      </c>
      <c r="M381" s="17">
        <f>L381*0.25</f>
        <v>385.8</v>
      </c>
    </row>
    <row r="383" spans="1:13" x14ac:dyDescent="0.25">
      <c r="A383" s="6">
        <v>10120</v>
      </c>
      <c r="B383" s="6" t="s">
        <v>1292</v>
      </c>
      <c r="C383" s="6">
        <v>10120</v>
      </c>
      <c r="D383" s="7">
        <v>822</v>
      </c>
      <c r="F383" s="17">
        <f>D383*0.6</f>
        <v>493.2</v>
      </c>
      <c r="G383" s="17">
        <f>F383*0.25</f>
        <v>123.3</v>
      </c>
      <c r="H383" s="17"/>
      <c r="I383" s="17">
        <f>D383*0.4</f>
        <v>328.8</v>
      </c>
      <c r="J383" s="17">
        <f>I383*0.25</f>
        <v>82.2</v>
      </c>
      <c r="K383" s="17"/>
      <c r="L383" s="17">
        <f>D383*0.2</f>
        <v>164.4</v>
      </c>
      <c r="M383" s="17">
        <f>L383*0.25</f>
        <v>41.1</v>
      </c>
    </row>
    <row r="385" spans="1:13" x14ac:dyDescent="0.25">
      <c r="A385" s="6">
        <v>37224</v>
      </c>
      <c r="B385" s="6" t="s">
        <v>1296</v>
      </c>
      <c r="C385" s="6">
        <v>37224</v>
      </c>
      <c r="D385" s="7">
        <v>19034</v>
      </c>
      <c r="F385" s="17">
        <f>D385*0.6</f>
        <v>11420.4</v>
      </c>
      <c r="G385" s="17">
        <f>F385*0.25</f>
        <v>2855.1</v>
      </c>
      <c r="H385" s="17"/>
      <c r="I385" s="17">
        <f>D385*0.4</f>
        <v>7613.6</v>
      </c>
      <c r="J385" s="17">
        <f>I385*0.25</f>
        <v>1903.4</v>
      </c>
      <c r="K385" s="17"/>
      <c r="L385" s="17">
        <f>D385*0.2</f>
        <v>3806.8</v>
      </c>
      <c r="M385" s="17">
        <f>L385*0.25</f>
        <v>951.7</v>
      </c>
    </row>
    <row r="387" spans="1:13" x14ac:dyDescent="0.25">
      <c r="A387" s="6">
        <v>37225</v>
      </c>
      <c r="B387" s="6" t="s">
        <v>1297</v>
      </c>
      <c r="C387" s="6">
        <v>37225</v>
      </c>
      <c r="D387" s="7">
        <v>31530</v>
      </c>
      <c r="F387" s="17">
        <f>D387*0.6</f>
        <v>18918</v>
      </c>
      <c r="G387" s="17">
        <f>F387*0.25</f>
        <v>4729.5</v>
      </c>
      <c r="H387" s="17"/>
      <c r="I387" s="17">
        <f>D387*0.4</f>
        <v>12612</v>
      </c>
      <c r="J387" s="17">
        <f>I387*0.25</f>
        <v>3153</v>
      </c>
      <c r="K387" s="17"/>
      <c r="L387" s="17">
        <f>D387*0.2</f>
        <v>6306</v>
      </c>
      <c r="M387" s="17">
        <f>L387*0.25</f>
        <v>1576.5</v>
      </c>
    </row>
    <row r="389" spans="1:13" x14ac:dyDescent="0.25">
      <c r="A389" s="6">
        <v>37226</v>
      </c>
      <c r="B389" s="6" t="s">
        <v>1298</v>
      </c>
      <c r="C389" s="6">
        <v>37226</v>
      </c>
      <c r="D389" s="7">
        <v>25779</v>
      </c>
      <c r="F389" s="17">
        <f>D389*0.6</f>
        <v>15467.4</v>
      </c>
      <c r="G389" s="17">
        <f>F389*0.25</f>
        <v>3866.85</v>
      </c>
      <c r="H389" s="17"/>
      <c r="I389" s="17">
        <f>D389*0.4</f>
        <v>10311.6</v>
      </c>
      <c r="J389" s="17">
        <f>I389*0.25</f>
        <v>2577.9</v>
      </c>
      <c r="K389" s="17"/>
      <c r="L389" s="17">
        <f>D389*0.2</f>
        <v>5155.8</v>
      </c>
      <c r="M389" s="17">
        <f>L389*0.25</f>
        <v>1288.95</v>
      </c>
    </row>
    <row r="391" spans="1:13" x14ac:dyDescent="0.25">
      <c r="A391" s="6">
        <v>37227</v>
      </c>
      <c r="B391" s="6" t="s">
        <v>1299</v>
      </c>
      <c r="C391" s="6">
        <v>37227</v>
      </c>
      <c r="D391" s="7">
        <v>36543</v>
      </c>
      <c r="F391" s="17">
        <f>D391*0.6</f>
        <v>21925.8</v>
      </c>
      <c r="G391" s="17">
        <f>F391*0.25</f>
        <v>5481.45</v>
      </c>
      <c r="H391" s="17"/>
      <c r="I391" s="17">
        <f>D391*0.4</f>
        <v>14617.2</v>
      </c>
      <c r="J391" s="17">
        <f>I391*0.25</f>
        <v>3654.3</v>
      </c>
      <c r="K391" s="17"/>
      <c r="L391" s="17">
        <f>D391*0.2</f>
        <v>7308.6</v>
      </c>
      <c r="M391" s="17">
        <f>L391*0.25</f>
        <v>1827.15</v>
      </c>
    </row>
    <row r="393" spans="1:13" x14ac:dyDescent="0.25">
      <c r="A393" s="6">
        <v>37227</v>
      </c>
      <c r="B393" s="6" t="s">
        <v>1299</v>
      </c>
      <c r="C393" s="6">
        <v>37227</v>
      </c>
      <c r="D393" s="7">
        <v>36543</v>
      </c>
      <c r="F393" s="17">
        <f>D393*0.6</f>
        <v>21925.8</v>
      </c>
      <c r="G393" s="17">
        <f>F393*0.25</f>
        <v>5481.45</v>
      </c>
      <c r="H393" s="17"/>
      <c r="I393" s="17">
        <f>D393*0.4</f>
        <v>14617.2</v>
      </c>
      <c r="J393" s="17">
        <f>I393*0.25</f>
        <v>3654.3</v>
      </c>
      <c r="K393" s="17"/>
      <c r="L393" s="17">
        <f>D393*0.2</f>
        <v>7308.6</v>
      </c>
      <c r="M393" s="17">
        <f>L393*0.25</f>
        <v>1827.15</v>
      </c>
    </row>
    <row r="395" spans="1:13" x14ac:dyDescent="0.25">
      <c r="A395" s="6">
        <v>74270</v>
      </c>
      <c r="B395" s="6" t="s">
        <v>1333</v>
      </c>
      <c r="C395" s="6">
        <v>74270</v>
      </c>
      <c r="D395" s="7">
        <v>717</v>
      </c>
      <c r="F395" s="17">
        <f>D395*0.6</f>
        <v>430.2</v>
      </c>
      <c r="G395" s="17">
        <f>F395*0.25</f>
        <v>107.55</v>
      </c>
      <c r="H395" s="17"/>
      <c r="I395" s="17">
        <f>D395*0.4</f>
        <v>286.8</v>
      </c>
      <c r="J395" s="17">
        <f>I395*0.25</f>
        <v>71.7</v>
      </c>
      <c r="K395" s="17"/>
      <c r="L395" s="17">
        <f>D395*0.2</f>
        <v>143.4</v>
      </c>
      <c r="M395" s="17">
        <f>L395*0.25</f>
        <v>35.85</v>
      </c>
    </row>
    <row r="397" spans="1:13" x14ac:dyDescent="0.25">
      <c r="A397" s="6">
        <v>74280</v>
      </c>
      <c r="B397" s="6" t="s">
        <v>1334</v>
      </c>
      <c r="C397" s="6">
        <v>74280</v>
      </c>
      <c r="D397" s="7">
        <v>924</v>
      </c>
      <c r="F397" s="17">
        <f>D397*0.6</f>
        <v>554.4</v>
      </c>
      <c r="G397" s="17">
        <f>F397*0.25</f>
        <v>138.6</v>
      </c>
      <c r="H397" s="17"/>
      <c r="I397" s="17">
        <f>D397*0.4</f>
        <v>369.6</v>
      </c>
      <c r="J397" s="17">
        <f>I397*0.25</f>
        <v>92.4</v>
      </c>
      <c r="K397" s="17"/>
      <c r="L397" s="17">
        <f>D397*0.2</f>
        <v>184.8</v>
      </c>
      <c r="M397" s="17">
        <f>L397*0.25</f>
        <v>46.2</v>
      </c>
    </row>
    <row r="399" spans="1:13" x14ac:dyDescent="0.25">
      <c r="A399" s="6">
        <v>38500</v>
      </c>
      <c r="B399" s="6" t="s">
        <v>1335</v>
      </c>
      <c r="C399" s="6">
        <v>38500</v>
      </c>
      <c r="D399" s="7">
        <v>5444</v>
      </c>
      <c r="F399" s="17">
        <f>D399*0.6</f>
        <v>3266.4</v>
      </c>
      <c r="G399" s="17">
        <f>F399*0.25</f>
        <v>816.6</v>
      </c>
      <c r="H399" s="17"/>
      <c r="I399" s="17">
        <f>D399*0.4</f>
        <v>2177.6</v>
      </c>
      <c r="J399" s="17">
        <f>I399*0.25</f>
        <v>544.4</v>
      </c>
      <c r="K399" s="17"/>
      <c r="L399" s="17">
        <f>D399*0.2</f>
        <v>1088.8</v>
      </c>
      <c r="M399" s="17">
        <f>L399*0.25</f>
        <v>272.2</v>
      </c>
    </row>
    <row r="401" spans="1:13" x14ac:dyDescent="0.25">
      <c r="A401" s="6">
        <v>55866</v>
      </c>
      <c r="B401" s="25" t="s">
        <v>1336</v>
      </c>
      <c r="C401" s="6">
        <v>55866</v>
      </c>
      <c r="D401" s="7">
        <v>24576</v>
      </c>
      <c r="F401" s="17">
        <f>D401*0.6</f>
        <v>14745.599999999999</v>
      </c>
      <c r="G401" s="17">
        <f>F401*0.25</f>
        <v>3686.3999999999996</v>
      </c>
      <c r="H401" s="17"/>
      <c r="I401" s="17">
        <f>D401*0.4</f>
        <v>9830.4000000000015</v>
      </c>
      <c r="J401" s="17">
        <f>I401*0.25</f>
        <v>2457.6000000000004</v>
      </c>
      <c r="K401" s="17"/>
      <c r="L401" s="17">
        <f>D401*0.2</f>
        <v>4915.2000000000007</v>
      </c>
      <c r="M401" s="17">
        <f>L401*0.25</f>
        <v>1228.8000000000002</v>
      </c>
    </row>
    <row r="403" spans="1:13" x14ac:dyDescent="0.25">
      <c r="A403" s="6">
        <v>43213</v>
      </c>
      <c r="B403" s="6" t="s">
        <v>1337</v>
      </c>
      <c r="C403" s="6">
        <v>43213</v>
      </c>
      <c r="D403" s="7">
        <v>5027</v>
      </c>
      <c r="F403" s="17">
        <f>D403*0.6</f>
        <v>3016.2</v>
      </c>
      <c r="G403" s="17">
        <f>F403*0.25</f>
        <v>754.05</v>
      </c>
      <c r="H403" s="17"/>
      <c r="I403" s="17">
        <f>D403*0.4</f>
        <v>2010.8000000000002</v>
      </c>
      <c r="J403" s="17">
        <f>I403*0.25</f>
        <v>502.70000000000005</v>
      </c>
      <c r="K403" s="17"/>
      <c r="L403" s="17">
        <f>D403*0.2</f>
        <v>1005.4000000000001</v>
      </c>
      <c r="M403" s="17">
        <f>L403*0.25</f>
        <v>251.35000000000002</v>
      </c>
    </row>
    <row r="405" spans="1:13" x14ac:dyDescent="0.25">
      <c r="A405" s="6">
        <v>43214</v>
      </c>
      <c r="B405" s="6" t="s">
        <v>1338</v>
      </c>
      <c r="C405" s="6">
        <v>43214</v>
      </c>
      <c r="D405" s="7">
        <v>4784</v>
      </c>
      <c r="F405" s="17">
        <f>D405*0.6</f>
        <v>2870.4</v>
      </c>
      <c r="G405" s="17">
        <f>F405*0.25</f>
        <v>717.6</v>
      </c>
      <c r="H405" s="17"/>
      <c r="I405" s="17">
        <f>D405*0.4</f>
        <v>1913.6000000000001</v>
      </c>
      <c r="J405" s="17">
        <f>I405*0.25</f>
        <v>478.40000000000003</v>
      </c>
      <c r="K405" s="17"/>
      <c r="L405" s="17">
        <f>D405*0.2</f>
        <v>956.80000000000007</v>
      </c>
      <c r="M405" s="17">
        <f>L405*0.25</f>
        <v>239.20000000000002</v>
      </c>
    </row>
    <row r="407" spans="1:13" x14ac:dyDescent="0.25">
      <c r="A407" s="6">
        <v>49654</v>
      </c>
      <c r="B407" s="6" t="s">
        <v>1339</v>
      </c>
      <c r="C407" s="6">
        <v>49654</v>
      </c>
      <c r="D407" s="7">
        <v>18225</v>
      </c>
      <c r="F407" s="17">
        <f>D407*0.6</f>
        <v>10935</v>
      </c>
      <c r="G407" s="17">
        <f>F407*0.25</f>
        <v>2733.75</v>
      </c>
      <c r="H407" s="17"/>
      <c r="I407" s="17">
        <f>D407*0.4</f>
        <v>7290</v>
      </c>
      <c r="J407" s="17">
        <f>I407*0.25</f>
        <v>1822.5</v>
      </c>
      <c r="K407" s="17"/>
      <c r="L407" s="17">
        <f>D407*0.2</f>
        <v>3645</v>
      </c>
      <c r="M407" s="17">
        <f>L407*0.25</f>
        <v>911.25</v>
      </c>
    </row>
    <row r="409" spans="1:13" x14ac:dyDescent="0.25">
      <c r="A409" s="6">
        <v>58562</v>
      </c>
      <c r="B409" s="6" t="s">
        <v>1340</v>
      </c>
      <c r="C409" s="6">
        <v>58562</v>
      </c>
      <c r="D409" s="7">
        <v>5754</v>
      </c>
      <c r="F409" s="17">
        <f>D409*0.6</f>
        <v>3452.4</v>
      </c>
      <c r="G409" s="17">
        <f>F409*0.25</f>
        <v>863.1</v>
      </c>
      <c r="H409" s="17"/>
      <c r="I409" s="17">
        <f>D409*0.4</f>
        <v>2301.6</v>
      </c>
      <c r="J409" s="17">
        <f>I409*0.25</f>
        <v>575.4</v>
      </c>
      <c r="K409" s="17"/>
      <c r="L409" s="17">
        <f>D409*0.2</f>
        <v>1150.8</v>
      </c>
      <c r="M409" s="17">
        <f>L409*0.25</f>
        <v>287.7</v>
      </c>
    </row>
    <row r="411" spans="1:13" x14ac:dyDescent="0.25">
      <c r="A411" s="6">
        <v>27340</v>
      </c>
      <c r="B411" s="6" t="s">
        <v>1341</v>
      </c>
      <c r="C411" s="6">
        <v>27340</v>
      </c>
      <c r="D411" s="7">
        <v>7496</v>
      </c>
      <c r="F411" s="17">
        <f>D411*0.6</f>
        <v>4497.5999999999995</v>
      </c>
      <c r="G411" s="17">
        <f>F411*0.25</f>
        <v>1124.3999999999999</v>
      </c>
      <c r="H411" s="17"/>
      <c r="I411" s="17">
        <f>D411*0.4</f>
        <v>2998.4</v>
      </c>
      <c r="J411" s="17">
        <f>I411*0.25</f>
        <v>749.6</v>
      </c>
      <c r="K411" s="17"/>
      <c r="L411" s="17">
        <f>D411*0.2</f>
        <v>1499.2</v>
      </c>
      <c r="M411" s="17">
        <f>L411*0.25</f>
        <v>374.8</v>
      </c>
    </row>
    <row r="413" spans="1:13" x14ac:dyDescent="0.25">
      <c r="A413" s="6">
        <v>69436</v>
      </c>
      <c r="B413" s="6" t="s">
        <v>1342</v>
      </c>
      <c r="C413" s="6">
        <v>69436</v>
      </c>
      <c r="D413" s="7">
        <v>4199</v>
      </c>
      <c r="F413" s="17">
        <f>D413*0.6</f>
        <v>2519.4</v>
      </c>
      <c r="G413" s="17">
        <f>F413*0.25</f>
        <v>629.85</v>
      </c>
      <c r="H413" s="17"/>
      <c r="I413" s="17">
        <f>D413*0.4</f>
        <v>1679.6000000000001</v>
      </c>
      <c r="J413" s="17">
        <f>I413*0.25</f>
        <v>419.90000000000003</v>
      </c>
      <c r="K413" s="17"/>
      <c r="L413" s="17">
        <f>D413*0.2</f>
        <v>839.80000000000007</v>
      </c>
      <c r="M413" s="17">
        <f>L413*0.25</f>
        <v>209.95000000000002</v>
      </c>
    </row>
    <row r="415" spans="1:13" x14ac:dyDescent="0.25">
      <c r="A415" s="6">
        <v>76942</v>
      </c>
      <c r="B415" s="6" t="s">
        <v>1343</v>
      </c>
      <c r="C415" s="6">
        <v>76942</v>
      </c>
      <c r="D415" s="7">
        <v>1062</v>
      </c>
      <c r="F415" s="17">
        <f>D415*0.6</f>
        <v>637.19999999999993</v>
      </c>
      <c r="G415" s="17">
        <f>F415*0.25</f>
        <v>159.29999999999998</v>
      </c>
      <c r="H415" s="17"/>
      <c r="I415" s="17">
        <f>D415*0.4</f>
        <v>424.8</v>
      </c>
      <c r="J415" s="17">
        <f>I415*0.25</f>
        <v>106.2</v>
      </c>
      <c r="K415" s="17"/>
      <c r="L415" s="17">
        <f>D415*0.2</f>
        <v>212.4</v>
      </c>
      <c r="M415" s="17">
        <f>L415*0.25</f>
        <v>53.1</v>
      </c>
    </row>
    <row r="417" spans="1:13" x14ac:dyDescent="0.25">
      <c r="A417" s="6">
        <v>52310</v>
      </c>
      <c r="B417" s="6" t="s">
        <v>1344</v>
      </c>
      <c r="C417" s="6">
        <v>52310</v>
      </c>
      <c r="D417" s="7">
        <v>4168</v>
      </c>
      <c r="F417" s="17">
        <f>D417*0.6</f>
        <v>2500.7999999999997</v>
      </c>
      <c r="G417" s="17">
        <f>F417*0.25</f>
        <v>625.19999999999993</v>
      </c>
      <c r="H417" s="17"/>
      <c r="I417" s="17">
        <f>D417*0.4</f>
        <v>1667.2</v>
      </c>
      <c r="J417" s="17">
        <f>I417*0.25</f>
        <v>416.8</v>
      </c>
      <c r="K417" s="17"/>
      <c r="L417" s="17">
        <f>D417*0.2</f>
        <v>833.6</v>
      </c>
      <c r="M417" s="17">
        <f>L417*0.25</f>
        <v>208.4</v>
      </c>
    </row>
    <row r="419" spans="1:13" x14ac:dyDescent="0.25">
      <c r="A419" s="6">
        <v>50080</v>
      </c>
      <c r="B419" s="6" t="s">
        <v>1345</v>
      </c>
      <c r="C419" s="6">
        <v>50080</v>
      </c>
      <c r="D419" s="7">
        <v>15046</v>
      </c>
      <c r="F419" s="17">
        <f>D419*0.6</f>
        <v>9027.6</v>
      </c>
      <c r="G419" s="17">
        <f>F419*0.25</f>
        <v>2256.9</v>
      </c>
      <c r="H419" s="17"/>
      <c r="I419" s="17">
        <f>D419*0.4</f>
        <v>6018.4000000000005</v>
      </c>
      <c r="J419" s="17">
        <f>I419*0.25</f>
        <v>1504.6000000000001</v>
      </c>
      <c r="K419" s="17"/>
      <c r="L419" s="17">
        <f>D419*0.2</f>
        <v>3009.2000000000003</v>
      </c>
      <c r="M419" s="17">
        <f>L419*0.25</f>
        <v>752.30000000000007</v>
      </c>
    </row>
    <row r="421" spans="1:13" x14ac:dyDescent="0.25">
      <c r="A421" s="6">
        <v>21193</v>
      </c>
      <c r="B421" s="25" t="s">
        <v>1346</v>
      </c>
      <c r="C421" s="6">
        <v>21193</v>
      </c>
      <c r="D421" s="7">
        <v>9404</v>
      </c>
      <c r="F421" s="17">
        <f>D421*0.6</f>
        <v>5642.4</v>
      </c>
      <c r="G421" s="17">
        <f>F421*0.25</f>
        <v>1410.6</v>
      </c>
      <c r="H421" s="17"/>
      <c r="I421" s="17">
        <f>D421*0.4</f>
        <v>3761.6000000000004</v>
      </c>
      <c r="J421" s="17">
        <f>I421*0.25</f>
        <v>940.40000000000009</v>
      </c>
      <c r="K421" s="17"/>
      <c r="L421" s="17">
        <f>D421*0.2</f>
        <v>1880.8000000000002</v>
      </c>
      <c r="M421" s="17">
        <f>L421*0.25</f>
        <v>470.20000000000005</v>
      </c>
    </row>
    <row r="423" spans="1:13" x14ac:dyDescent="0.25">
      <c r="A423" s="6">
        <v>21141</v>
      </c>
      <c r="B423" s="25" t="s">
        <v>1347</v>
      </c>
      <c r="C423" s="6">
        <v>21141</v>
      </c>
      <c r="D423" s="7">
        <v>9404</v>
      </c>
      <c r="F423" s="17">
        <f>D423*0.6</f>
        <v>5642.4</v>
      </c>
      <c r="G423" s="17">
        <f>F423*0.25</f>
        <v>1410.6</v>
      </c>
      <c r="H423" s="17"/>
      <c r="I423" s="17">
        <f>D423*0.4</f>
        <v>3761.6000000000004</v>
      </c>
      <c r="J423" s="17">
        <f>I423*0.25</f>
        <v>940.40000000000009</v>
      </c>
      <c r="K423" s="17"/>
      <c r="L423" s="17">
        <f>D423*0.2</f>
        <v>1880.8000000000002</v>
      </c>
      <c r="M423" s="17">
        <f>L423*0.25</f>
        <v>470.20000000000005</v>
      </c>
    </row>
    <row r="425" spans="1:13" x14ac:dyDescent="0.25">
      <c r="A425" s="6">
        <v>21497</v>
      </c>
      <c r="B425" s="6" t="s">
        <v>1348</v>
      </c>
      <c r="C425" s="6">
        <v>21497</v>
      </c>
      <c r="D425" s="7">
        <v>2501</v>
      </c>
      <c r="F425" s="17">
        <f>D425*0.6</f>
        <v>1500.6</v>
      </c>
      <c r="G425" s="17">
        <f>F425*0.25</f>
        <v>375.15</v>
      </c>
      <c r="H425" s="17"/>
      <c r="I425" s="17">
        <f>D425*0.4</f>
        <v>1000.4000000000001</v>
      </c>
      <c r="J425" s="17">
        <f>I425*0.25</f>
        <v>250.10000000000002</v>
      </c>
      <c r="K425" s="17"/>
      <c r="L425" s="17">
        <f>D425*0.2</f>
        <v>500.20000000000005</v>
      </c>
      <c r="M425" s="17">
        <f>L425*0.25</f>
        <v>125.05000000000001</v>
      </c>
    </row>
    <row r="427" spans="1:13" x14ac:dyDescent="0.25">
      <c r="A427" s="74">
        <v>23073</v>
      </c>
      <c r="B427" s="119" t="s">
        <v>1349</v>
      </c>
      <c r="C427" s="74">
        <v>23073</v>
      </c>
      <c r="D427" s="74">
        <v>7875</v>
      </c>
      <c r="F427" s="17">
        <f>D427*0.6</f>
        <v>4725</v>
      </c>
      <c r="G427" s="17">
        <f>F427*0.25</f>
        <v>1181.25</v>
      </c>
      <c r="H427" s="17"/>
      <c r="I427" s="17">
        <f>D427*0.4</f>
        <v>3150</v>
      </c>
      <c r="J427" s="17">
        <f>I427*0.25</f>
        <v>787.5</v>
      </c>
      <c r="K427" s="17"/>
      <c r="L427" s="17">
        <f>D427*0.2</f>
        <v>1575</v>
      </c>
      <c r="M427" s="17">
        <f>L427*0.25</f>
        <v>393.75</v>
      </c>
    </row>
    <row r="429" spans="1:13" x14ac:dyDescent="0.25">
      <c r="A429" s="6">
        <v>49585</v>
      </c>
      <c r="B429" s="6" t="s">
        <v>1350</v>
      </c>
      <c r="C429" s="6">
        <v>49585</v>
      </c>
      <c r="D429" s="7">
        <v>7709</v>
      </c>
      <c r="F429" s="17">
        <f>D429*0.6</f>
        <v>4625.3999999999996</v>
      </c>
      <c r="G429" s="17">
        <f>F429*0.25</f>
        <v>1156.3499999999999</v>
      </c>
      <c r="H429" s="17"/>
      <c r="I429" s="17">
        <f>D429*0.4</f>
        <v>3083.6000000000004</v>
      </c>
      <c r="J429" s="17">
        <f>I429*0.25</f>
        <v>770.90000000000009</v>
      </c>
      <c r="K429" s="17"/>
      <c r="L429" s="17">
        <f>D429*0.2</f>
        <v>1541.8000000000002</v>
      </c>
      <c r="M429" s="17">
        <f>L429*0.25</f>
        <v>385.45000000000005</v>
      </c>
    </row>
    <row r="431" spans="1:13" x14ac:dyDescent="0.25">
      <c r="A431" s="6">
        <v>49652</v>
      </c>
      <c r="B431" s="6" t="s">
        <v>1351</v>
      </c>
      <c r="C431" s="6">
        <v>49652</v>
      </c>
      <c r="D431" s="7">
        <v>11920</v>
      </c>
      <c r="F431" s="17">
        <f>D431*0.6</f>
        <v>7152</v>
      </c>
      <c r="G431" s="17">
        <f>F431*0.25</f>
        <v>1788</v>
      </c>
      <c r="H431" s="17"/>
      <c r="I431" s="17">
        <f>D431*0.4</f>
        <v>4768</v>
      </c>
      <c r="J431" s="17">
        <f>I431*0.25</f>
        <v>1192</v>
      </c>
      <c r="K431" s="17"/>
      <c r="L431" s="17">
        <f>D431*0.2</f>
        <v>2384</v>
      </c>
      <c r="M431" s="17">
        <f>L431*0.25</f>
        <v>596</v>
      </c>
    </row>
  </sheetData>
  <autoFilter ref="A2:M4" xr:uid="{00000000-0009-0000-0000-000002000000}"/>
  <mergeCells count="10">
    <mergeCell ref="L2:L4"/>
    <mergeCell ref="M2:M4"/>
    <mergeCell ref="F2:F4"/>
    <mergeCell ref="G2:G4"/>
    <mergeCell ref="A2:A4"/>
    <mergeCell ref="B2:B4"/>
    <mergeCell ref="D2:D4"/>
    <mergeCell ref="I2:I4"/>
    <mergeCell ref="J2:J4"/>
    <mergeCell ref="C2:C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64"/>
  <sheetViews>
    <sheetView workbookViewId="0">
      <pane xSplit="1" ySplit="4" topLeftCell="B362" activePane="bottomRight" state="frozen"/>
      <selection activeCell="B44" sqref="B44"/>
      <selection pane="topRight" activeCell="B44" sqref="B44"/>
      <selection pane="bottomLeft" activeCell="B44" sqref="B44"/>
      <selection pane="bottomRight"/>
    </sheetView>
  </sheetViews>
  <sheetFormatPr defaultRowHeight="15" x14ac:dyDescent="0.25"/>
  <cols>
    <col min="1" max="1" width="15.42578125" style="6" customWidth="1"/>
    <col min="2" max="2" width="54.5703125" style="6" bestFit="1" customWidth="1"/>
    <col min="3" max="3" width="15.42578125" style="6" customWidth="1"/>
    <col min="4" max="4" width="11.7109375" style="7" customWidth="1"/>
    <col min="5" max="5" width="3" style="7" customWidth="1"/>
    <col min="6" max="6" width="9.28515625" style="7" customWidth="1"/>
    <col min="7" max="7" width="10.140625" style="7" customWidth="1"/>
    <col min="8" max="8" width="3" style="7" customWidth="1"/>
    <col min="9" max="9" width="9.140625" style="7"/>
    <col min="10" max="10" width="11.7109375" style="7" customWidth="1"/>
    <col min="11" max="11" width="3" style="7" customWidth="1"/>
    <col min="12" max="12" width="9.140625" style="7"/>
    <col min="13" max="13" width="11.7109375" style="7" customWidth="1"/>
    <col min="14" max="14" width="9.140625" style="7"/>
    <col min="15" max="16384" width="9.140625" style="6"/>
  </cols>
  <sheetData>
    <row r="1" spans="1:14" x14ac:dyDescent="0.25">
      <c r="A1" s="121" t="s">
        <v>1319</v>
      </c>
      <c r="C1" s="5" t="s">
        <v>984</v>
      </c>
    </row>
    <row r="2" spans="1:14" ht="15" customHeight="1" x14ac:dyDescent="0.25">
      <c r="A2" s="173" t="s">
        <v>915</v>
      </c>
      <c r="B2" s="173" t="s">
        <v>904</v>
      </c>
      <c r="C2" s="173" t="s">
        <v>915</v>
      </c>
      <c r="D2" s="174" t="s">
        <v>918</v>
      </c>
      <c r="F2" s="174" t="s">
        <v>1036</v>
      </c>
      <c r="G2" s="174" t="s">
        <v>908</v>
      </c>
      <c r="I2" s="174" t="s">
        <v>909</v>
      </c>
      <c r="J2" s="174" t="s">
        <v>910</v>
      </c>
      <c r="L2" s="174" t="s">
        <v>911</v>
      </c>
      <c r="M2" s="174" t="s">
        <v>912</v>
      </c>
    </row>
    <row r="3" spans="1:14" x14ac:dyDescent="0.25">
      <c r="A3" s="173"/>
      <c r="B3" s="173"/>
      <c r="C3" s="173"/>
      <c r="D3" s="174"/>
      <c r="F3" s="174"/>
      <c r="G3" s="174"/>
      <c r="I3" s="174"/>
      <c r="J3" s="174"/>
      <c r="L3" s="174"/>
      <c r="M3" s="174"/>
    </row>
    <row r="4" spans="1:14" s="9" customFormat="1" x14ac:dyDescent="0.25">
      <c r="A4" s="173"/>
      <c r="B4" s="173"/>
      <c r="C4" s="173"/>
      <c r="D4" s="174"/>
      <c r="E4" s="8"/>
      <c r="F4" s="174"/>
      <c r="G4" s="174"/>
      <c r="H4" s="8"/>
      <c r="I4" s="174"/>
      <c r="J4" s="174"/>
      <c r="K4" s="8"/>
      <c r="L4" s="174"/>
      <c r="M4" s="174"/>
      <c r="N4" s="8"/>
    </row>
    <row r="5" spans="1:14" s="54" customFormat="1" x14ac:dyDescent="0.25">
      <c r="A5" s="67">
        <v>10022</v>
      </c>
      <c r="B5" s="51" t="s">
        <v>1054</v>
      </c>
      <c r="C5" s="67">
        <v>10022</v>
      </c>
      <c r="D5" s="52"/>
      <c r="E5" s="53"/>
      <c r="F5" s="68">
        <f t="shared" ref="F5:F29" si="0">D5*0.6</f>
        <v>0</v>
      </c>
      <c r="G5" s="68">
        <f t="shared" ref="G5:G29" si="1">F5*0.25</f>
        <v>0</v>
      </c>
      <c r="H5" s="68"/>
      <c r="I5" s="68">
        <f t="shared" ref="I5:I29" si="2">D5*0.4</f>
        <v>0</v>
      </c>
      <c r="J5" s="68">
        <f t="shared" ref="J5:J29" si="3">I5*0.25</f>
        <v>0</v>
      </c>
      <c r="K5" s="68"/>
      <c r="L5" s="68">
        <f t="shared" ref="L5:L29" si="4">D5*0.2</f>
        <v>0</v>
      </c>
      <c r="M5" s="68">
        <f t="shared" ref="M5:M29" si="5">L5*0.25</f>
        <v>0</v>
      </c>
      <c r="N5" s="53"/>
    </row>
    <row r="6" spans="1:14" s="54" customFormat="1" x14ac:dyDescent="0.25">
      <c r="A6" s="67">
        <v>10121</v>
      </c>
      <c r="B6" s="51" t="s">
        <v>1055</v>
      </c>
      <c r="C6" s="67">
        <v>10121</v>
      </c>
      <c r="D6" s="52"/>
      <c r="E6" s="53"/>
      <c r="F6" s="68">
        <f t="shared" si="0"/>
        <v>0</v>
      </c>
      <c r="G6" s="68">
        <f t="shared" si="1"/>
        <v>0</v>
      </c>
      <c r="H6" s="68"/>
      <c r="I6" s="68">
        <f t="shared" si="2"/>
        <v>0</v>
      </c>
      <c r="J6" s="68">
        <f t="shared" si="3"/>
        <v>0</v>
      </c>
      <c r="K6" s="68"/>
      <c r="L6" s="68">
        <f t="shared" si="4"/>
        <v>0</v>
      </c>
      <c r="M6" s="68">
        <f t="shared" si="5"/>
        <v>0</v>
      </c>
      <c r="N6" s="53"/>
    </row>
    <row r="7" spans="1:14" s="56" customFormat="1" x14ac:dyDescent="0.25">
      <c r="A7" s="67">
        <v>11423</v>
      </c>
      <c r="B7" s="18" t="s">
        <v>1008</v>
      </c>
      <c r="C7" s="67">
        <v>11423</v>
      </c>
      <c r="D7" s="52"/>
      <c r="E7" s="55"/>
      <c r="F7" s="17">
        <f t="shared" si="0"/>
        <v>0</v>
      </c>
      <c r="G7" s="17">
        <f t="shared" si="1"/>
        <v>0</v>
      </c>
      <c r="H7" s="17"/>
      <c r="I7" s="17">
        <f t="shared" si="2"/>
        <v>0</v>
      </c>
      <c r="J7" s="17">
        <f t="shared" si="3"/>
        <v>0</v>
      </c>
      <c r="K7" s="17"/>
      <c r="L7" s="17">
        <f t="shared" si="4"/>
        <v>0</v>
      </c>
      <c r="M7" s="17">
        <f t="shared" si="5"/>
        <v>0</v>
      </c>
      <c r="N7" s="55"/>
    </row>
    <row r="8" spans="1:14" s="56" customFormat="1" x14ac:dyDescent="0.25">
      <c r="A8" s="67">
        <v>11424</v>
      </c>
      <c r="B8" s="57" t="s">
        <v>1059</v>
      </c>
      <c r="C8" s="67">
        <v>11424</v>
      </c>
      <c r="D8" s="52"/>
      <c r="E8" s="55"/>
      <c r="F8" s="17">
        <f t="shared" si="0"/>
        <v>0</v>
      </c>
      <c r="G8" s="17">
        <f t="shared" si="1"/>
        <v>0</v>
      </c>
      <c r="H8" s="17"/>
      <c r="I8" s="17">
        <f t="shared" si="2"/>
        <v>0</v>
      </c>
      <c r="J8" s="17">
        <f t="shared" si="3"/>
        <v>0</v>
      </c>
      <c r="K8" s="17"/>
      <c r="L8" s="17">
        <f t="shared" si="4"/>
        <v>0</v>
      </c>
      <c r="M8" s="17">
        <f t="shared" si="5"/>
        <v>0</v>
      </c>
      <c r="N8" s="55"/>
    </row>
    <row r="9" spans="1:14" s="56" customFormat="1" x14ac:dyDescent="0.25">
      <c r="A9" s="67">
        <v>19120</v>
      </c>
      <c r="B9" s="18" t="s">
        <v>1031</v>
      </c>
      <c r="C9" s="67">
        <v>19120</v>
      </c>
      <c r="D9" s="52"/>
      <c r="E9" s="55"/>
      <c r="F9" s="17">
        <f t="shared" si="0"/>
        <v>0</v>
      </c>
      <c r="G9" s="17">
        <f t="shared" si="1"/>
        <v>0</v>
      </c>
      <c r="H9" s="17"/>
      <c r="I9" s="17">
        <f t="shared" si="2"/>
        <v>0</v>
      </c>
      <c r="J9" s="17">
        <f t="shared" si="3"/>
        <v>0</v>
      </c>
      <c r="K9" s="17"/>
      <c r="L9" s="17">
        <f t="shared" si="4"/>
        <v>0</v>
      </c>
      <c r="M9" s="17">
        <f t="shared" si="5"/>
        <v>0</v>
      </c>
      <c r="N9" s="55"/>
    </row>
    <row r="10" spans="1:14" s="56" customFormat="1" x14ac:dyDescent="0.25">
      <c r="A10" s="67">
        <v>19303</v>
      </c>
      <c r="B10" s="18" t="s">
        <v>1056</v>
      </c>
      <c r="C10" s="67">
        <v>19303</v>
      </c>
      <c r="D10" s="52"/>
      <c r="E10" s="55"/>
      <c r="F10" s="17">
        <f t="shared" si="0"/>
        <v>0</v>
      </c>
      <c r="G10" s="17">
        <f t="shared" si="1"/>
        <v>0</v>
      </c>
      <c r="H10" s="17"/>
      <c r="I10" s="17">
        <f t="shared" si="2"/>
        <v>0</v>
      </c>
      <c r="J10" s="17">
        <f t="shared" si="3"/>
        <v>0</v>
      </c>
      <c r="K10" s="17"/>
      <c r="L10" s="17">
        <f t="shared" si="4"/>
        <v>0</v>
      </c>
      <c r="M10" s="17">
        <f t="shared" si="5"/>
        <v>0</v>
      </c>
      <c r="N10" s="17"/>
    </row>
    <row r="11" spans="1:14" s="56" customFormat="1" x14ac:dyDescent="0.25">
      <c r="A11" s="67">
        <v>21931</v>
      </c>
      <c r="B11" s="18" t="s">
        <v>1035</v>
      </c>
      <c r="C11" s="67">
        <v>21931</v>
      </c>
      <c r="D11" s="52"/>
      <c r="E11" s="55"/>
      <c r="F11" s="17">
        <f t="shared" si="0"/>
        <v>0</v>
      </c>
      <c r="G11" s="17">
        <f t="shared" si="1"/>
        <v>0</v>
      </c>
      <c r="H11" s="17"/>
      <c r="I11" s="17">
        <f t="shared" si="2"/>
        <v>0</v>
      </c>
      <c r="J11" s="17">
        <f t="shared" si="3"/>
        <v>0</v>
      </c>
      <c r="K11" s="17"/>
      <c r="L11" s="17">
        <f t="shared" si="4"/>
        <v>0</v>
      </c>
      <c r="M11" s="17">
        <f t="shared" si="5"/>
        <v>0</v>
      </c>
      <c r="N11" s="55"/>
    </row>
    <row r="12" spans="1:14" s="18" customFormat="1" x14ac:dyDescent="0.25">
      <c r="A12" s="18">
        <v>49505</v>
      </c>
      <c r="B12" s="18" t="s">
        <v>914</v>
      </c>
      <c r="C12" s="18">
        <v>49505</v>
      </c>
      <c r="D12" s="17"/>
      <c r="E12" s="17"/>
      <c r="F12" s="17">
        <f t="shared" si="0"/>
        <v>0</v>
      </c>
      <c r="G12" s="17">
        <f t="shared" si="1"/>
        <v>0</v>
      </c>
      <c r="H12" s="17"/>
      <c r="I12" s="17">
        <f t="shared" si="2"/>
        <v>0</v>
      </c>
      <c r="J12" s="17">
        <f t="shared" si="3"/>
        <v>0</v>
      </c>
      <c r="K12" s="17"/>
      <c r="L12" s="17">
        <f t="shared" si="4"/>
        <v>0</v>
      </c>
      <c r="M12" s="17">
        <f t="shared" si="5"/>
        <v>0</v>
      </c>
      <c r="N12" s="17"/>
    </row>
    <row r="13" spans="1:14" s="18" customFormat="1" x14ac:dyDescent="0.25">
      <c r="A13" s="18">
        <v>64493</v>
      </c>
      <c r="B13" s="18" t="s">
        <v>1</v>
      </c>
      <c r="C13" s="18">
        <v>64493</v>
      </c>
      <c r="D13" s="17"/>
      <c r="E13" s="17"/>
      <c r="F13" s="17">
        <f t="shared" si="0"/>
        <v>0</v>
      </c>
      <c r="G13" s="17">
        <f t="shared" si="1"/>
        <v>0</v>
      </c>
      <c r="H13" s="17"/>
      <c r="I13" s="17">
        <f t="shared" si="2"/>
        <v>0</v>
      </c>
      <c r="J13" s="17">
        <f t="shared" si="3"/>
        <v>0</v>
      </c>
      <c r="K13" s="17"/>
      <c r="L13" s="17">
        <f t="shared" si="4"/>
        <v>0</v>
      </c>
      <c r="M13" s="17">
        <f t="shared" si="5"/>
        <v>0</v>
      </c>
      <c r="N13" s="17"/>
    </row>
    <row r="14" spans="1:14" s="18" customFormat="1" x14ac:dyDescent="0.25">
      <c r="A14" s="20">
        <v>74177</v>
      </c>
      <c r="B14" s="18" t="s">
        <v>916</v>
      </c>
      <c r="C14" s="20">
        <v>74177</v>
      </c>
      <c r="D14" s="17"/>
      <c r="E14" s="17"/>
      <c r="F14" s="17">
        <f t="shared" si="0"/>
        <v>0</v>
      </c>
      <c r="G14" s="17">
        <f t="shared" si="1"/>
        <v>0</v>
      </c>
      <c r="H14" s="17"/>
      <c r="I14" s="17">
        <f t="shared" si="2"/>
        <v>0</v>
      </c>
      <c r="J14" s="17">
        <f t="shared" si="3"/>
        <v>0</v>
      </c>
      <c r="K14" s="17"/>
      <c r="L14" s="17">
        <f t="shared" si="4"/>
        <v>0</v>
      </c>
      <c r="M14" s="17">
        <f t="shared" si="5"/>
        <v>0</v>
      </c>
      <c r="N14" s="17"/>
    </row>
    <row r="15" spans="1:14" s="18" customFormat="1" x14ac:dyDescent="0.25">
      <c r="A15" s="18">
        <v>49650</v>
      </c>
      <c r="B15" s="18" t="s">
        <v>917</v>
      </c>
      <c r="C15" s="18">
        <v>49650</v>
      </c>
      <c r="D15" s="17"/>
      <c r="E15" s="17"/>
      <c r="F15" s="17">
        <f t="shared" si="0"/>
        <v>0</v>
      </c>
      <c r="G15" s="17">
        <f t="shared" si="1"/>
        <v>0</v>
      </c>
      <c r="H15" s="17"/>
      <c r="I15" s="17">
        <f t="shared" si="2"/>
        <v>0</v>
      </c>
      <c r="J15" s="17">
        <f t="shared" si="3"/>
        <v>0</v>
      </c>
      <c r="K15" s="17"/>
      <c r="L15" s="17">
        <f t="shared" si="4"/>
        <v>0</v>
      </c>
      <c r="M15" s="17">
        <f t="shared" si="5"/>
        <v>0</v>
      </c>
      <c r="N15" s="17"/>
    </row>
    <row r="16" spans="1:14" s="18" customFormat="1" x14ac:dyDescent="0.25">
      <c r="A16" s="18">
        <v>41008</v>
      </c>
      <c r="B16" s="18" t="s">
        <v>1039</v>
      </c>
      <c r="C16" s="18">
        <v>41008</v>
      </c>
      <c r="D16" s="17"/>
      <c r="E16" s="17"/>
      <c r="F16" s="17">
        <f t="shared" si="0"/>
        <v>0</v>
      </c>
      <c r="G16" s="17">
        <f t="shared" si="1"/>
        <v>0</v>
      </c>
      <c r="H16" s="17"/>
      <c r="I16" s="17">
        <f t="shared" si="2"/>
        <v>0</v>
      </c>
      <c r="J16" s="17">
        <f t="shared" si="3"/>
        <v>0</v>
      </c>
      <c r="K16" s="17"/>
      <c r="L16" s="17">
        <f t="shared" si="4"/>
        <v>0</v>
      </c>
      <c r="M16" s="17">
        <f t="shared" si="5"/>
        <v>0</v>
      </c>
      <c r="N16" s="17"/>
    </row>
    <row r="17" spans="1:14" s="18" customFormat="1" x14ac:dyDescent="0.25">
      <c r="A17" s="18">
        <v>41899</v>
      </c>
      <c r="B17" s="18" t="s">
        <v>920</v>
      </c>
      <c r="C17" s="18">
        <v>41899</v>
      </c>
      <c r="D17" s="17"/>
      <c r="E17" s="17"/>
      <c r="F17" s="17">
        <f t="shared" si="0"/>
        <v>0</v>
      </c>
      <c r="G17" s="17">
        <f t="shared" si="1"/>
        <v>0</v>
      </c>
      <c r="H17" s="17"/>
      <c r="I17" s="17">
        <f t="shared" si="2"/>
        <v>0</v>
      </c>
      <c r="J17" s="17">
        <f t="shared" si="3"/>
        <v>0</v>
      </c>
      <c r="K17" s="17"/>
      <c r="L17" s="17">
        <f t="shared" si="4"/>
        <v>0</v>
      </c>
      <c r="M17" s="17">
        <f t="shared" si="5"/>
        <v>0</v>
      </c>
      <c r="N17" s="17"/>
    </row>
    <row r="18" spans="1:14" s="18" customFormat="1" x14ac:dyDescent="0.25">
      <c r="A18" s="18">
        <v>41899</v>
      </c>
      <c r="B18" s="18" t="s">
        <v>919</v>
      </c>
      <c r="C18" s="18">
        <v>41899</v>
      </c>
      <c r="D18" s="17"/>
      <c r="E18" s="17"/>
      <c r="F18" s="17">
        <f t="shared" si="0"/>
        <v>0</v>
      </c>
      <c r="G18" s="17">
        <f t="shared" si="1"/>
        <v>0</v>
      </c>
      <c r="H18" s="17"/>
      <c r="I18" s="17">
        <f t="shared" si="2"/>
        <v>0</v>
      </c>
      <c r="J18" s="17">
        <f t="shared" si="3"/>
        <v>0</v>
      </c>
      <c r="K18" s="17"/>
      <c r="L18" s="17">
        <f t="shared" si="4"/>
        <v>0</v>
      </c>
      <c r="M18" s="17">
        <f t="shared" si="5"/>
        <v>0</v>
      </c>
      <c r="N18" s="17"/>
    </row>
    <row r="19" spans="1:14" s="18" customFormat="1" x14ac:dyDescent="0.25">
      <c r="A19" s="18">
        <v>41899</v>
      </c>
      <c r="B19" s="18" t="s">
        <v>921</v>
      </c>
      <c r="C19" s="18">
        <v>41899</v>
      </c>
      <c r="D19" s="17"/>
      <c r="E19" s="17"/>
      <c r="F19" s="17">
        <f t="shared" si="0"/>
        <v>0</v>
      </c>
      <c r="G19" s="17">
        <f t="shared" si="1"/>
        <v>0</v>
      </c>
      <c r="H19" s="17"/>
      <c r="I19" s="17">
        <f t="shared" si="2"/>
        <v>0</v>
      </c>
      <c r="J19" s="17">
        <f t="shared" si="3"/>
        <v>0</v>
      </c>
      <c r="K19" s="17"/>
      <c r="L19" s="17">
        <f t="shared" si="4"/>
        <v>0</v>
      </c>
      <c r="M19" s="17">
        <f t="shared" si="5"/>
        <v>0</v>
      </c>
      <c r="N19" s="17"/>
    </row>
    <row r="20" spans="1:14" s="18" customFormat="1" x14ac:dyDescent="0.25">
      <c r="A20" s="18">
        <v>41899</v>
      </c>
      <c r="B20" s="18" t="s">
        <v>922</v>
      </c>
      <c r="C20" s="18">
        <v>41899</v>
      </c>
      <c r="D20" s="17"/>
      <c r="E20" s="17"/>
      <c r="F20" s="17">
        <f t="shared" si="0"/>
        <v>0</v>
      </c>
      <c r="G20" s="17">
        <f t="shared" si="1"/>
        <v>0</v>
      </c>
      <c r="H20" s="17"/>
      <c r="I20" s="17">
        <f t="shared" si="2"/>
        <v>0</v>
      </c>
      <c r="J20" s="17">
        <f t="shared" si="3"/>
        <v>0</v>
      </c>
      <c r="K20" s="17"/>
      <c r="L20" s="17">
        <f t="shared" si="4"/>
        <v>0</v>
      </c>
      <c r="M20" s="17">
        <f t="shared" si="5"/>
        <v>0</v>
      </c>
      <c r="N20" s="17"/>
    </row>
    <row r="21" spans="1:14" s="18" customFormat="1" x14ac:dyDescent="0.25">
      <c r="A21" s="18">
        <v>41899</v>
      </c>
      <c r="B21" s="18" t="s">
        <v>923</v>
      </c>
      <c r="C21" s="18">
        <v>41899</v>
      </c>
      <c r="D21" s="17"/>
      <c r="E21" s="17"/>
      <c r="F21" s="17">
        <f t="shared" si="0"/>
        <v>0</v>
      </c>
      <c r="G21" s="17">
        <f t="shared" si="1"/>
        <v>0</v>
      </c>
      <c r="H21" s="17"/>
      <c r="I21" s="17">
        <f t="shared" si="2"/>
        <v>0</v>
      </c>
      <c r="J21" s="17">
        <f t="shared" si="3"/>
        <v>0</v>
      </c>
      <c r="K21" s="17"/>
      <c r="L21" s="17">
        <f t="shared" si="4"/>
        <v>0</v>
      </c>
      <c r="M21" s="17">
        <f t="shared" si="5"/>
        <v>0</v>
      </c>
      <c r="N21" s="17"/>
    </row>
    <row r="22" spans="1:14" s="18" customFormat="1" x14ac:dyDescent="0.25">
      <c r="A22" s="18">
        <v>41899</v>
      </c>
      <c r="B22" s="18" t="s">
        <v>924</v>
      </c>
      <c r="C22" s="18">
        <v>41899</v>
      </c>
      <c r="D22" s="17"/>
      <c r="E22" s="17"/>
      <c r="F22" s="17">
        <f t="shared" si="0"/>
        <v>0</v>
      </c>
      <c r="G22" s="17">
        <f t="shared" si="1"/>
        <v>0</v>
      </c>
      <c r="H22" s="17"/>
      <c r="I22" s="17">
        <f t="shared" si="2"/>
        <v>0</v>
      </c>
      <c r="J22" s="17">
        <f t="shared" si="3"/>
        <v>0</v>
      </c>
      <c r="K22" s="17"/>
      <c r="L22" s="17">
        <f t="shared" si="4"/>
        <v>0</v>
      </c>
      <c r="M22" s="17">
        <f t="shared" si="5"/>
        <v>0</v>
      </c>
      <c r="N22" s="17"/>
    </row>
    <row r="23" spans="1:14" s="18" customFormat="1" x14ac:dyDescent="0.25">
      <c r="A23" s="18">
        <v>41899</v>
      </c>
      <c r="B23" s="18" t="s">
        <v>925</v>
      </c>
      <c r="C23" s="18">
        <v>41899</v>
      </c>
      <c r="D23" s="17"/>
      <c r="E23" s="17"/>
      <c r="F23" s="17">
        <f t="shared" si="0"/>
        <v>0</v>
      </c>
      <c r="G23" s="17">
        <f t="shared" si="1"/>
        <v>0</v>
      </c>
      <c r="H23" s="17"/>
      <c r="I23" s="17">
        <f t="shared" si="2"/>
        <v>0</v>
      </c>
      <c r="J23" s="17">
        <f t="shared" si="3"/>
        <v>0</v>
      </c>
      <c r="K23" s="17"/>
      <c r="L23" s="17">
        <f t="shared" si="4"/>
        <v>0</v>
      </c>
      <c r="M23" s="17">
        <f t="shared" si="5"/>
        <v>0</v>
      </c>
      <c r="N23" s="17"/>
    </row>
    <row r="24" spans="1:14" s="18" customFormat="1" x14ac:dyDescent="0.25">
      <c r="A24" s="18">
        <v>47562</v>
      </c>
      <c r="B24" s="18" t="s">
        <v>926</v>
      </c>
      <c r="C24" s="18">
        <v>47562</v>
      </c>
      <c r="D24" s="17"/>
      <c r="E24" s="17"/>
      <c r="F24" s="17">
        <f t="shared" si="0"/>
        <v>0</v>
      </c>
      <c r="G24" s="17">
        <f t="shared" si="1"/>
        <v>0</v>
      </c>
      <c r="H24" s="17"/>
      <c r="I24" s="17">
        <f t="shared" si="2"/>
        <v>0</v>
      </c>
      <c r="J24" s="17">
        <f t="shared" si="3"/>
        <v>0</v>
      </c>
      <c r="K24" s="17"/>
      <c r="L24" s="17">
        <f t="shared" si="4"/>
        <v>0</v>
      </c>
      <c r="M24" s="17">
        <f t="shared" si="5"/>
        <v>0</v>
      </c>
      <c r="N24" s="17"/>
    </row>
    <row r="25" spans="1:14" s="18" customFormat="1" x14ac:dyDescent="0.25">
      <c r="A25" s="18">
        <v>43235</v>
      </c>
      <c r="B25" s="18" t="s">
        <v>943</v>
      </c>
      <c r="C25" s="18">
        <v>43235</v>
      </c>
      <c r="D25" s="17"/>
      <c r="E25" s="17"/>
      <c r="F25" s="17">
        <f t="shared" si="0"/>
        <v>0</v>
      </c>
      <c r="G25" s="17">
        <f t="shared" si="1"/>
        <v>0</v>
      </c>
      <c r="H25" s="17"/>
      <c r="I25" s="17">
        <f t="shared" si="2"/>
        <v>0</v>
      </c>
      <c r="J25" s="17">
        <f t="shared" si="3"/>
        <v>0</v>
      </c>
      <c r="K25" s="17"/>
      <c r="L25" s="17">
        <f t="shared" si="4"/>
        <v>0</v>
      </c>
      <c r="M25" s="17">
        <f t="shared" si="5"/>
        <v>0</v>
      </c>
      <c r="N25" s="17"/>
    </row>
    <row r="26" spans="1:14" s="18" customFormat="1" x14ac:dyDescent="0.25">
      <c r="A26" s="18" t="s">
        <v>927</v>
      </c>
      <c r="B26" s="18" t="s">
        <v>928</v>
      </c>
      <c r="C26" s="18" t="s">
        <v>927</v>
      </c>
      <c r="D26" s="17"/>
      <c r="E26" s="17"/>
      <c r="F26" s="17">
        <f t="shared" si="0"/>
        <v>0</v>
      </c>
      <c r="G26" s="17">
        <f t="shared" si="1"/>
        <v>0</v>
      </c>
      <c r="H26" s="17"/>
      <c r="I26" s="17">
        <f t="shared" si="2"/>
        <v>0</v>
      </c>
      <c r="J26" s="17">
        <f t="shared" si="3"/>
        <v>0</v>
      </c>
      <c r="K26" s="17"/>
      <c r="L26" s="17">
        <f t="shared" si="4"/>
        <v>0</v>
      </c>
      <c r="M26" s="17">
        <f t="shared" si="5"/>
        <v>0</v>
      </c>
      <c r="N26" s="17"/>
    </row>
    <row r="27" spans="1:14" s="18" customFormat="1" x14ac:dyDescent="0.25">
      <c r="A27" s="18">
        <v>55700</v>
      </c>
      <c r="B27" s="18" t="s">
        <v>1067</v>
      </c>
      <c r="C27" s="18">
        <v>55700</v>
      </c>
      <c r="D27" s="17"/>
      <c r="E27" s="17"/>
      <c r="F27" s="17">
        <f t="shared" si="0"/>
        <v>0</v>
      </c>
      <c r="G27" s="17">
        <f t="shared" si="1"/>
        <v>0</v>
      </c>
      <c r="H27" s="17"/>
      <c r="I27" s="17">
        <f t="shared" si="2"/>
        <v>0</v>
      </c>
      <c r="J27" s="17">
        <f t="shared" si="3"/>
        <v>0</v>
      </c>
      <c r="K27" s="17"/>
      <c r="L27" s="17">
        <f t="shared" si="4"/>
        <v>0</v>
      </c>
      <c r="M27" s="17">
        <f t="shared" si="5"/>
        <v>0</v>
      </c>
      <c r="N27" s="17"/>
    </row>
    <row r="28" spans="1:14" s="18" customFormat="1" x14ac:dyDescent="0.25">
      <c r="A28" s="18">
        <v>55700</v>
      </c>
      <c r="B28" s="18" t="s">
        <v>1068</v>
      </c>
      <c r="C28" s="18">
        <v>55700</v>
      </c>
      <c r="D28" s="17"/>
      <c r="E28" s="17"/>
      <c r="F28" s="17">
        <f t="shared" si="0"/>
        <v>0</v>
      </c>
      <c r="G28" s="17">
        <f t="shared" si="1"/>
        <v>0</v>
      </c>
      <c r="H28" s="17"/>
      <c r="I28" s="17">
        <f t="shared" si="2"/>
        <v>0</v>
      </c>
      <c r="J28" s="17">
        <f t="shared" si="3"/>
        <v>0</v>
      </c>
      <c r="K28" s="17"/>
      <c r="L28" s="17">
        <f t="shared" si="4"/>
        <v>0</v>
      </c>
      <c r="M28" s="17">
        <f t="shared" si="5"/>
        <v>0</v>
      </c>
      <c r="N28" s="17"/>
    </row>
    <row r="29" spans="1:14" s="18" customFormat="1" x14ac:dyDescent="0.25">
      <c r="A29" s="18">
        <v>93453</v>
      </c>
      <c r="B29" s="18" t="s">
        <v>929</v>
      </c>
      <c r="C29" s="18">
        <v>93453</v>
      </c>
      <c r="D29" s="17"/>
      <c r="E29" s="17"/>
      <c r="F29" s="17">
        <f t="shared" si="0"/>
        <v>0</v>
      </c>
      <c r="G29" s="17">
        <f t="shared" si="1"/>
        <v>0</v>
      </c>
      <c r="H29" s="17"/>
      <c r="I29" s="17">
        <f t="shared" si="2"/>
        <v>0</v>
      </c>
      <c r="J29" s="17">
        <f t="shared" si="3"/>
        <v>0</v>
      </c>
      <c r="K29" s="17"/>
      <c r="L29" s="17">
        <f t="shared" si="4"/>
        <v>0</v>
      </c>
      <c r="M29" s="17">
        <f t="shared" si="5"/>
        <v>0</v>
      </c>
      <c r="N29" s="17"/>
    </row>
    <row r="30" spans="1:14" s="18" customFormat="1" x14ac:dyDescent="0.25">
      <c r="D30" s="17"/>
      <c r="E30" s="17"/>
      <c r="F30" s="17"/>
      <c r="G30" s="17"/>
      <c r="H30" s="17"/>
      <c r="I30" s="17"/>
      <c r="J30" s="17"/>
      <c r="K30" s="17"/>
      <c r="L30" s="17"/>
      <c r="M30" s="17"/>
      <c r="N30" s="17"/>
    </row>
    <row r="31" spans="1:14" s="18" customFormat="1" x14ac:dyDescent="0.25">
      <c r="D31" s="17"/>
      <c r="E31" s="17"/>
      <c r="F31" s="17"/>
      <c r="G31" s="17"/>
      <c r="H31" s="17"/>
      <c r="I31" s="17"/>
      <c r="J31" s="17"/>
      <c r="K31" s="17"/>
      <c r="L31" s="17"/>
      <c r="M31" s="17"/>
      <c r="N31" s="17"/>
    </row>
    <row r="32" spans="1:14" s="18" customFormat="1" x14ac:dyDescent="0.25">
      <c r="A32" s="18">
        <v>45300</v>
      </c>
      <c r="B32" s="18" t="s">
        <v>931</v>
      </c>
      <c r="C32" s="18">
        <v>45300</v>
      </c>
      <c r="D32" s="17"/>
      <c r="E32" s="17"/>
      <c r="F32" s="17">
        <f t="shared" ref="F32:F79" si="6">D32*0.6</f>
        <v>0</v>
      </c>
      <c r="G32" s="17">
        <f t="shared" ref="G32:G79" si="7">F32*0.25</f>
        <v>0</v>
      </c>
      <c r="H32" s="17"/>
      <c r="I32" s="17">
        <f t="shared" ref="I32:I79" si="8">D32*0.4</f>
        <v>0</v>
      </c>
      <c r="J32" s="17">
        <f t="shared" ref="J32:J79" si="9">I32*0.25</f>
        <v>0</v>
      </c>
      <c r="K32" s="17"/>
      <c r="L32" s="17">
        <f t="shared" ref="L32:L79" si="10">D32*0.2</f>
        <v>0</v>
      </c>
      <c r="M32" s="17">
        <f t="shared" ref="M32:M79" si="11">L32*0.25</f>
        <v>0</v>
      </c>
      <c r="N32" s="17"/>
    </row>
    <row r="33" spans="1:14" s="18" customFormat="1" x14ac:dyDescent="0.25">
      <c r="A33" s="18">
        <v>27447</v>
      </c>
      <c r="B33" s="18" t="s">
        <v>937</v>
      </c>
      <c r="C33" s="18">
        <v>27447</v>
      </c>
      <c r="D33" s="17"/>
      <c r="E33" s="17"/>
      <c r="F33" s="17">
        <f t="shared" si="6"/>
        <v>0</v>
      </c>
      <c r="G33" s="17">
        <f t="shared" si="7"/>
        <v>0</v>
      </c>
      <c r="H33" s="17"/>
      <c r="I33" s="17">
        <f t="shared" si="8"/>
        <v>0</v>
      </c>
      <c r="J33" s="17">
        <f t="shared" si="9"/>
        <v>0</v>
      </c>
      <c r="K33" s="17"/>
      <c r="L33" s="17">
        <f t="shared" si="10"/>
        <v>0</v>
      </c>
      <c r="M33" s="17">
        <f t="shared" si="11"/>
        <v>0</v>
      </c>
      <c r="N33" s="17"/>
    </row>
    <row r="34" spans="1:14" s="18" customFormat="1" x14ac:dyDescent="0.25">
      <c r="A34" s="18">
        <v>58700</v>
      </c>
      <c r="B34" s="57" t="s">
        <v>1038</v>
      </c>
      <c r="C34" s="18">
        <v>58700</v>
      </c>
      <c r="D34" s="17"/>
      <c r="E34" s="17"/>
      <c r="F34" s="17">
        <f t="shared" si="6"/>
        <v>0</v>
      </c>
      <c r="G34" s="17">
        <f t="shared" si="7"/>
        <v>0</v>
      </c>
      <c r="H34" s="17"/>
      <c r="I34" s="17">
        <f t="shared" si="8"/>
        <v>0</v>
      </c>
      <c r="J34" s="17">
        <f t="shared" si="9"/>
        <v>0</v>
      </c>
      <c r="K34" s="17"/>
      <c r="L34" s="17">
        <f t="shared" si="10"/>
        <v>0</v>
      </c>
      <c r="M34" s="17">
        <f t="shared" si="11"/>
        <v>0</v>
      </c>
      <c r="N34" s="17"/>
    </row>
    <row r="35" spans="1:14" s="18" customFormat="1" x14ac:dyDescent="0.25">
      <c r="A35" s="18">
        <v>58925</v>
      </c>
      <c r="B35" s="18" t="s">
        <v>938</v>
      </c>
      <c r="C35" s="18">
        <v>58925</v>
      </c>
      <c r="D35" s="17"/>
      <c r="E35" s="17"/>
      <c r="F35" s="17">
        <f t="shared" si="6"/>
        <v>0</v>
      </c>
      <c r="G35" s="17">
        <f t="shared" si="7"/>
        <v>0</v>
      </c>
      <c r="H35" s="17"/>
      <c r="I35" s="17">
        <f t="shared" si="8"/>
        <v>0</v>
      </c>
      <c r="J35" s="17">
        <f t="shared" si="9"/>
        <v>0</v>
      </c>
      <c r="K35" s="17"/>
      <c r="L35" s="17">
        <f t="shared" si="10"/>
        <v>0</v>
      </c>
      <c r="M35" s="17">
        <f t="shared" si="11"/>
        <v>0</v>
      </c>
      <c r="N35" s="17"/>
    </row>
    <row r="36" spans="1:14" s="18" customFormat="1" x14ac:dyDescent="0.25">
      <c r="A36" s="18">
        <v>45330</v>
      </c>
      <c r="B36" s="57" t="s">
        <v>1016</v>
      </c>
      <c r="C36" s="18">
        <v>45330</v>
      </c>
      <c r="D36" s="17"/>
      <c r="E36" s="17"/>
      <c r="F36" s="17">
        <f t="shared" si="6"/>
        <v>0</v>
      </c>
      <c r="G36" s="17">
        <f t="shared" si="7"/>
        <v>0</v>
      </c>
      <c r="H36" s="17"/>
      <c r="I36" s="17">
        <f t="shared" si="8"/>
        <v>0</v>
      </c>
      <c r="J36" s="17">
        <f t="shared" si="9"/>
        <v>0</v>
      </c>
      <c r="K36" s="17"/>
      <c r="L36" s="17">
        <f t="shared" si="10"/>
        <v>0</v>
      </c>
      <c r="M36" s="17">
        <f t="shared" si="11"/>
        <v>0</v>
      </c>
      <c r="N36" s="17"/>
    </row>
    <row r="37" spans="1:14" s="18" customFormat="1" x14ac:dyDescent="0.25">
      <c r="A37" s="18">
        <v>45378</v>
      </c>
      <c r="B37" s="18" t="s">
        <v>944</v>
      </c>
      <c r="C37" s="18">
        <v>45378</v>
      </c>
      <c r="D37" s="17"/>
      <c r="E37" s="17"/>
      <c r="F37" s="17">
        <f t="shared" si="6"/>
        <v>0</v>
      </c>
      <c r="G37" s="17">
        <f t="shared" si="7"/>
        <v>0</v>
      </c>
      <c r="H37" s="17"/>
      <c r="I37" s="17">
        <f t="shared" si="8"/>
        <v>0</v>
      </c>
      <c r="J37" s="17">
        <f t="shared" si="9"/>
        <v>0</v>
      </c>
      <c r="K37" s="17"/>
      <c r="L37" s="17">
        <f t="shared" si="10"/>
        <v>0</v>
      </c>
      <c r="M37" s="17">
        <f t="shared" si="11"/>
        <v>0</v>
      </c>
      <c r="N37" s="17"/>
    </row>
    <row r="38" spans="1:14" s="18" customFormat="1" x14ac:dyDescent="0.25">
      <c r="A38" s="18">
        <v>26055</v>
      </c>
      <c r="B38" s="18" t="s">
        <v>947</v>
      </c>
      <c r="C38" s="18">
        <v>26055</v>
      </c>
      <c r="D38" s="17"/>
      <c r="E38" s="17"/>
      <c r="F38" s="17">
        <f t="shared" si="6"/>
        <v>0</v>
      </c>
      <c r="G38" s="17">
        <f t="shared" si="7"/>
        <v>0</v>
      </c>
      <c r="H38" s="17"/>
      <c r="I38" s="17">
        <f t="shared" si="8"/>
        <v>0</v>
      </c>
      <c r="J38" s="17">
        <f t="shared" si="9"/>
        <v>0</v>
      </c>
      <c r="K38" s="17"/>
      <c r="L38" s="17">
        <f t="shared" si="10"/>
        <v>0</v>
      </c>
      <c r="M38" s="17">
        <f t="shared" si="11"/>
        <v>0</v>
      </c>
      <c r="N38" s="17"/>
    </row>
    <row r="39" spans="1:14" s="18" customFormat="1" x14ac:dyDescent="0.25">
      <c r="A39" s="18">
        <v>28820</v>
      </c>
      <c r="B39" s="18" t="s">
        <v>1057</v>
      </c>
      <c r="C39" s="18">
        <v>28820</v>
      </c>
      <c r="D39" s="17"/>
      <c r="E39" s="17"/>
      <c r="F39" s="17">
        <f t="shared" si="6"/>
        <v>0</v>
      </c>
      <c r="G39" s="17">
        <f t="shared" si="7"/>
        <v>0</v>
      </c>
      <c r="H39" s="17"/>
      <c r="I39" s="17">
        <f t="shared" si="8"/>
        <v>0</v>
      </c>
      <c r="J39" s="17">
        <f t="shared" si="9"/>
        <v>0</v>
      </c>
      <c r="K39" s="17"/>
      <c r="L39" s="17">
        <f t="shared" si="10"/>
        <v>0</v>
      </c>
      <c r="M39" s="17">
        <f t="shared" si="11"/>
        <v>0</v>
      </c>
      <c r="N39" s="17"/>
    </row>
    <row r="40" spans="1:14" s="18" customFormat="1" x14ac:dyDescent="0.25">
      <c r="A40" s="18" t="s">
        <v>948</v>
      </c>
      <c r="B40" s="18" t="s">
        <v>949</v>
      </c>
      <c r="C40" s="18" t="s">
        <v>948</v>
      </c>
      <c r="D40" s="17"/>
      <c r="E40" s="17"/>
      <c r="F40" s="17">
        <f t="shared" si="6"/>
        <v>0</v>
      </c>
      <c r="G40" s="17">
        <f t="shared" si="7"/>
        <v>0</v>
      </c>
      <c r="H40" s="17"/>
      <c r="I40" s="17">
        <f t="shared" si="8"/>
        <v>0</v>
      </c>
      <c r="J40" s="17">
        <f t="shared" si="9"/>
        <v>0</v>
      </c>
      <c r="K40" s="17"/>
      <c r="L40" s="17">
        <f t="shared" si="10"/>
        <v>0</v>
      </c>
      <c r="M40" s="17">
        <f t="shared" si="11"/>
        <v>0</v>
      </c>
      <c r="N40" s="17"/>
    </row>
    <row r="41" spans="1:14" s="18" customFormat="1" x14ac:dyDescent="0.25">
      <c r="A41" s="18">
        <v>54150</v>
      </c>
      <c r="B41" s="18" t="s">
        <v>950</v>
      </c>
      <c r="C41" s="18">
        <v>54150</v>
      </c>
      <c r="D41" s="17"/>
      <c r="E41" s="17"/>
      <c r="F41" s="17">
        <f t="shared" si="6"/>
        <v>0</v>
      </c>
      <c r="G41" s="17">
        <f t="shared" si="7"/>
        <v>0</v>
      </c>
      <c r="H41" s="17"/>
      <c r="I41" s="17">
        <f t="shared" si="8"/>
        <v>0</v>
      </c>
      <c r="J41" s="17">
        <f t="shared" si="9"/>
        <v>0</v>
      </c>
      <c r="K41" s="17"/>
      <c r="L41" s="17">
        <f t="shared" si="10"/>
        <v>0</v>
      </c>
      <c r="M41" s="17">
        <f t="shared" si="11"/>
        <v>0</v>
      </c>
      <c r="N41" s="17"/>
    </row>
    <row r="42" spans="1:14" s="18" customFormat="1" x14ac:dyDescent="0.25">
      <c r="A42" s="18">
        <v>58260</v>
      </c>
      <c r="B42" s="18" t="s">
        <v>951</v>
      </c>
      <c r="C42" s="18">
        <v>58260</v>
      </c>
      <c r="D42" s="17"/>
      <c r="E42" s="17"/>
      <c r="F42" s="17">
        <f t="shared" si="6"/>
        <v>0</v>
      </c>
      <c r="G42" s="17">
        <f t="shared" si="7"/>
        <v>0</v>
      </c>
      <c r="H42" s="17"/>
      <c r="I42" s="17">
        <f t="shared" si="8"/>
        <v>0</v>
      </c>
      <c r="J42" s="17">
        <f t="shared" si="9"/>
        <v>0</v>
      </c>
      <c r="K42" s="17"/>
      <c r="L42" s="17">
        <f t="shared" si="10"/>
        <v>0</v>
      </c>
      <c r="M42" s="17">
        <f t="shared" si="11"/>
        <v>0</v>
      </c>
      <c r="N42" s="17"/>
    </row>
    <row r="43" spans="1:14" s="18" customFormat="1" x14ac:dyDescent="0.25">
      <c r="A43" s="18">
        <v>58150</v>
      </c>
      <c r="B43" s="18" t="s">
        <v>956</v>
      </c>
      <c r="C43" s="18">
        <v>58150</v>
      </c>
      <c r="D43" s="17"/>
      <c r="E43" s="17"/>
      <c r="F43" s="17">
        <f t="shared" si="6"/>
        <v>0</v>
      </c>
      <c r="G43" s="17">
        <f t="shared" si="7"/>
        <v>0</v>
      </c>
      <c r="H43" s="17"/>
      <c r="I43" s="17">
        <f t="shared" si="8"/>
        <v>0</v>
      </c>
      <c r="J43" s="17">
        <f t="shared" si="9"/>
        <v>0</v>
      </c>
      <c r="K43" s="17"/>
      <c r="L43" s="17">
        <f t="shared" si="10"/>
        <v>0</v>
      </c>
      <c r="M43" s="17">
        <f t="shared" si="11"/>
        <v>0</v>
      </c>
      <c r="N43" s="17"/>
    </row>
    <row r="44" spans="1:14" s="18" customFormat="1" x14ac:dyDescent="0.25">
      <c r="A44" s="18">
        <v>58558</v>
      </c>
      <c r="B44" s="57" t="s">
        <v>1037</v>
      </c>
      <c r="C44" s="18">
        <v>58558</v>
      </c>
      <c r="D44" s="17"/>
      <c r="E44" s="17"/>
      <c r="F44" s="17">
        <f t="shared" si="6"/>
        <v>0</v>
      </c>
      <c r="G44" s="17">
        <f t="shared" si="7"/>
        <v>0</v>
      </c>
      <c r="H44" s="17"/>
      <c r="I44" s="17">
        <f t="shared" si="8"/>
        <v>0</v>
      </c>
      <c r="J44" s="17">
        <f t="shared" si="9"/>
        <v>0</v>
      </c>
      <c r="K44" s="17"/>
      <c r="L44" s="17">
        <f t="shared" si="10"/>
        <v>0</v>
      </c>
      <c r="M44" s="17">
        <f t="shared" si="11"/>
        <v>0</v>
      </c>
      <c r="N44" s="17"/>
    </row>
    <row r="45" spans="1:14" s="18" customFormat="1" x14ac:dyDescent="0.25">
      <c r="A45" s="18">
        <v>58563</v>
      </c>
      <c r="B45" s="18" t="s">
        <v>953</v>
      </c>
      <c r="C45" s="18">
        <v>58563</v>
      </c>
      <c r="D45" s="17"/>
      <c r="E45" s="17"/>
      <c r="F45" s="17">
        <f t="shared" si="6"/>
        <v>0</v>
      </c>
      <c r="G45" s="17">
        <f t="shared" si="7"/>
        <v>0</v>
      </c>
      <c r="H45" s="17"/>
      <c r="I45" s="17">
        <f t="shared" si="8"/>
        <v>0</v>
      </c>
      <c r="J45" s="17">
        <f t="shared" si="9"/>
        <v>0</v>
      </c>
      <c r="K45" s="17"/>
      <c r="L45" s="17">
        <f t="shared" si="10"/>
        <v>0</v>
      </c>
      <c r="M45" s="17">
        <f t="shared" si="11"/>
        <v>0</v>
      </c>
      <c r="N45" s="17"/>
    </row>
    <row r="46" spans="1:14" s="18" customFormat="1" x14ac:dyDescent="0.25">
      <c r="A46" s="18">
        <v>58570</v>
      </c>
      <c r="B46" s="18" t="s">
        <v>957</v>
      </c>
      <c r="C46" s="18">
        <v>58570</v>
      </c>
      <c r="D46" s="17"/>
      <c r="E46" s="17"/>
      <c r="F46" s="17">
        <f t="shared" si="6"/>
        <v>0</v>
      </c>
      <c r="G46" s="17">
        <f t="shared" si="7"/>
        <v>0</v>
      </c>
      <c r="H46" s="17"/>
      <c r="I46" s="17">
        <f t="shared" si="8"/>
        <v>0</v>
      </c>
      <c r="J46" s="17">
        <f t="shared" si="9"/>
        <v>0</v>
      </c>
      <c r="K46" s="17"/>
      <c r="L46" s="17">
        <f t="shared" si="10"/>
        <v>0</v>
      </c>
      <c r="M46" s="17">
        <f t="shared" si="11"/>
        <v>0</v>
      </c>
      <c r="N46" s="17"/>
    </row>
    <row r="47" spans="1:14" s="18" customFormat="1" x14ac:dyDescent="0.25">
      <c r="A47" s="18">
        <v>24341</v>
      </c>
      <c r="B47" s="18" t="s">
        <v>959</v>
      </c>
      <c r="C47" s="18">
        <v>24341</v>
      </c>
      <c r="D47" s="17"/>
      <c r="E47" s="17"/>
      <c r="F47" s="17">
        <f t="shared" si="6"/>
        <v>0</v>
      </c>
      <c r="G47" s="17">
        <f t="shared" si="7"/>
        <v>0</v>
      </c>
      <c r="H47" s="17"/>
      <c r="I47" s="17">
        <f t="shared" si="8"/>
        <v>0</v>
      </c>
      <c r="J47" s="17">
        <f t="shared" si="9"/>
        <v>0</v>
      </c>
      <c r="K47" s="17"/>
      <c r="L47" s="17">
        <f t="shared" si="10"/>
        <v>0</v>
      </c>
      <c r="M47" s="17">
        <f t="shared" si="11"/>
        <v>0</v>
      </c>
      <c r="N47" s="17"/>
    </row>
    <row r="48" spans="1:14" s="18" customFormat="1" x14ac:dyDescent="0.25">
      <c r="A48" s="18">
        <v>76942</v>
      </c>
      <c r="B48" s="15" t="s">
        <v>961</v>
      </c>
      <c r="C48" s="18">
        <v>76942</v>
      </c>
      <c r="D48" s="17"/>
      <c r="E48" s="17"/>
      <c r="F48" s="17">
        <f t="shared" si="6"/>
        <v>0</v>
      </c>
      <c r="G48" s="17">
        <f t="shared" si="7"/>
        <v>0</v>
      </c>
      <c r="H48" s="17"/>
      <c r="I48" s="17">
        <f t="shared" si="8"/>
        <v>0</v>
      </c>
      <c r="J48" s="17">
        <f t="shared" si="9"/>
        <v>0</v>
      </c>
      <c r="K48" s="17"/>
      <c r="L48" s="17">
        <f t="shared" si="10"/>
        <v>0</v>
      </c>
      <c r="M48" s="17">
        <f t="shared" si="11"/>
        <v>0</v>
      </c>
      <c r="N48" s="17"/>
    </row>
    <row r="49" spans="1:14" s="18" customFormat="1" x14ac:dyDescent="0.25">
      <c r="A49" s="18">
        <v>58671</v>
      </c>
      <c r="B49" s="18" t="s">
        <v>964</v>
      </c>
      <c r="C49" s="18">
        <v>58671</v>
      </c>
      <c r="D49" s="17"/>
      <c r="E49" s="17"/>
      <c r="F49" s="17">
        <f t="shared" si="6"/>
        <v>0</v>
      </c>
      <c r="G49" s="17">
        <f t="shared" si="7"/>
        <v>0</v>
      </c>
      <c r="H49" s="17"/>
      <c r="I49" s="17">
        <f t="shared" si="8"/>
        <v>0</v>
      </c>
      <c r="J49" s="17">
        <f t="shared" si="9"/>
        <v>0</v>
      </c>
      <c r="K49" s="17"/>
      <c r="L49" s="17">
        <f t="shared" si="10"/>
        <v>0</v>
      </c>
      <c r="M49" s="17">
        <f t="shared" si="11"/>
        <v>0</v>
      </c>
      <c r="N49" s="17"/>
    </row>
    <row r="50" spans="1:14" s="18" customFormat="1" x14ac:dyDescent="0.25">
      <c r="A50" s="18">
        <v>31622</v>
      </c>
      <c r="B50" s="57" t="s">
        <v>1028</v>
      </c>
      <c r="C50" s="18">
        <v>31622</v>
      </c>
      <c r="D50" s="17"/>
      <c r="E50" s="17"/>
      <c r="F50" s="17">
        <f t="shared" si="6"/>
        <v>0</v>
      </c>
      <c r="G50" s="17">
        <f t="shared" si="7"/>
        <v>0</v>
      </c>
      <c r="H50" s="17"/>
      <c r="I50" s="17">
        <f t="shared" si="8"/>
        <v>0</v>
      </c>
      <c r="J50" s="17">
        <f t="shared" si="9"/>
        <v>0</v>
      </c>
      <c r="K50" s="17"/>
      <c r="L50" s="17">
        <f t="shared" si="10"/>
        <v>0</v>
      </c>
      <c r="M50" s="17">
        <f t="shared" si="11"/>
        <v>0</v>
      </c>
      <c r="N50" s="17"/>
    </row>
    <row r="51" spans="1:14" s="18" customFormat="1" x14ac:dyDescent="0.25">
      <c r="A51" s="18">
        <v>36561</v>
      </c>
      <c r="B51" s="18" t="s">
        <v>965</v>
      </c>
      <c r="C51" s="18">
        <v>36561</v>
      </c>
      <c r="D51" s="17"/>
      <c r="E51" s="17"/>
      <c r="F51" s="17">
        <f t="shared" si="6"/>
        <v>0</v>
      </c>
      <c r="G51" s="17">
        <f t="shared" si="7"/>
        <v>0</v>
      </c>
      <c r="H51" s="17"/>
      <c r="I51" s="17">
        <f t="shared" si="8"/>
        <v>0</v>
      </c>
      <c r="J51" s="17">
        <f t="shared" si="9"/>
        <v>0</v>
      </c>
      <c r="K51" s="17"/>
      <c r="L51" s="17">
        <f t="shared" si="10"/>
        <v>0</v>
      </c>
      <c r="M51" s="17">
        <f t="shared" si="11"/>
        <v>0</v>
      </c>
      <c r="N51" s="17"/>
    </row>
    <row r="52" spans="1:14" s="18" customFormat="1" x14ac:dyDescent="0.25">
      <c r="A52" s="18">
        <v>11420</v>
      </c>
      <c r="B52" s="18" t="s">
        <v>968</v>
      </c>
      <c r="C52" s="18">
        <v>11420</v>
      </c>
      <c r="D52" s="17"/>
      <c r="E52" s="17"/>
      <c r="F52" s="17">
        <f t="shared" si="6"/>
        <v>0</v>
      </c>
      <c r="G52" s="17">
        <f t="shared" si="7"/>
        <v>0</v>
      </c>
      <c r="H52" s="17"/>
      <c r="I52" s="17">
        <f t="shared" si="8"/>
        <v>0</v>
      </c>
      <c r="J52" s="17">
        <f t="shared" si="9"/>
        <v>0</v>
      </c>
      <c r="K52" s="17"/>
      <c r="L52" s="17">
        <f t="shared" si="10"/>
        <v>0</v>
      </c>
      <c r="M52" s="17">
        <f t="shared" si="11"/>
        <v>0</v>
      </c>
      <c r="N52" s="17"/>
    </row>
    <row r="53" spans="1:14" s="18" customFormat="1" x14ac:dyDescent="0.25">
      <c r="B53" s="18" t="s">
        <v>966</v>
      </c>
      <c r="D53" s="17"/>
      <c r="E53" s="17"/>
      <c r="F53" s="17">
        <f t="shared" si="6"/>
        <v>0</v>
      </c>
      <c r="G53" s="17">
        <f t="shared" si="7"/>
        <v>0</v>
      </c>
      <c r="H53" s="17"/>
      <c r="I53" s="17">
        <f t="shared" si="8"/>
        <v>0</v>
      </c>
      <c r="J53" s="17">
        <f t="shared" si="9"/>
        <v>0</v>
      </c>
      <c r="K53" s="17"/>
      <c r="L53" s="17">
        <f t="shared" si="10"/>
        <v>0</v>
      </c>
      <c r="M53" s="17">
        <f t="shared" si="11"/>
        <v>0</v>
      </c>
      <c r="N53" s="17"/>
    </row>
    <row r="54" spans="1:14" s="18" customFormat="1" x14ac:dyDescent="0.25">
      <c r="A54" s="18">
        <v>11470</v>
      </c>
      <c r="B54" s="18" t="s">
        <v>1050</v>
      </c>
      <c r="C54" s="18">
        <v>11470</v>
      </c>
      <c r="D54" s="17"/>
      <c r="E54" s="17"/>
      <c r="F54" s="17">
        <f t="shared" si="6"/>
        <v>0</v>
      </c>
      <c r="G54" s="17">
        <f t="shared" si="7"/>
        <v>0</v>
      </c>
      <c r="H54" s="17"/>
      <c r="I54" s="17">
        <f t="shared" si="8"/>
        <v>0</v>
      </c>
      <c r="J54" s="17">
        <f t="shared" si="9"/>
        <v>0</v>
      </c>
      <c r="K54" s="17"/>
      <c r="L54" s="17">
        <f t="shared" si="10"/>
        <v>0</v>
      </c>
      <c r="M54" s="17">
        <f t="shared" si="11"/>
        <v>0</v>
      </c>
      <c r="N54" s="17"/>
    </row>
    <row r="55" spans="1:14" s="18" customFormat="1" x14ac:dyDescent="0.25">
      <c r="A55" s="18">
        <v>49585</v>
      </c>
      <c r="B55" s="18" t="s">
        <v>971</v>
      </c>
      <c r="C55" s="18">
        <v>49585</v>
      </c>
      <c r="D55" s="17"/>
      <c r="E55" s="17"/>
      <c r="F55" s="17">
        <f t="shared" si="6"/>
        <v>0</v>
      </c>
      <c r="G55" s="17">
        <f t="shared" si="7"/>
        <v>0</v>
      </c>
      <c r="H55" s="17"/>
      <c r="I55" s="17">
        <f t="shared" si="8"/>
        <v>0</v>
      </c>
      <c r="J55" s="17">
        <f t="shared" si="9"/>
        <v>0</v>
      </c>
      <c r="K55" s="17"/>
      <c r="L55" s="17">
        <f t="shared" si="10"/>
        <v>0</v>
      </c>
      <c r="M55" s="17">
        <f t="shared" si="11"/>
        <v>0</v>
      </c>
      <c r="N55" s="17"/>
    </row>
    <row r="56" spans="1:14" s="18" customFormat="1" x14ac:dyDescent="0.25">
      <c r="A56" s="18">
        <v>49652</v>
      </c>
      <c r="B56" s="57" t="s">
        <v>1026</v>
      </c>
      <c r="C56" s="18">
        <v>49652</v>
      </c>
      <c r="D56" s="17"/>
      <c r="E56" s="17"/>
      <c r="F56" s="17">
        <f t="shared" si="6"/>
        <v>0</v>
      </c>
      <c r="G56" s="17">
        <f t="shared" si="7"/>
        <v>0</v>
      </c>
      <c r="H56" s="17"/>
      <c r="I56" s="17">
        <f t="shared" si="8"/>
        <v>0</v>
      </c>
      <c r="J56" s="17">
        <f t="shared" si="9"/>
        <v>0</v>
      </c>
      <c r="K56" s="17"/>
      <c r="L56" s="17">
        <f t="shared" si="10"/>
        <v>0</v>
      </c>
      <c r="M56" s="17">
        <f t="shared" si="11"/>
        <v>0</v>
      </c>
      <c r="N56" s="17"/>
    </row>
    <row r="57" spans="1:14" s="18" customFormat="1" x14ac:dyDescent="0.25">
      <c r="A57" s="18">
        <v>72141</v>
      </c>
      <c r="B57" s="18" t="s">
        <v>972</v>
      </c>
      <c r="C57" s="18">
        <v>72141</v>
      </c>
      <c r="D57" s="17"/>
      <c r="E57" s="17"/>
      <c r="F57" s="17">
        <f t="shared" si="6"/>
        <v>0</v>
      </c>
      <c r="G57" s="17">
        <f t="shared" si="7"/>
        <v>0</v>
      </c>
      <c r="H57" s="17"/>
      <c r="I57" s="17">
        <f t="shared" si="8"/>
        <v>0</v>
      </c>
      <c r="J57" s="17">
        <f t="shared" si="9"/>
        <v>0</v>
      </c>
      <c r="K57" s="17"/>
      <c r="L57" s="17">
        <f t="shared" si="10"/>
        <v>0</v>
      </c>
      <c r="M57" s="17">
        <f t="shared" si="11"/>
        <v>0</v>
      </c>
      <c r="N57" s="17"/>
    </row>
    <row r="58" spans="1:14" s="18" customFormat="1" x14ac:dyDescent="0.25">
      <c r="A58" s="18">
        <v>25111</v>
      </c>
      <c r="B58" s="18" t="s">
        <v>973</v>
      </c>
      <c r="C58" s="18">
        <v>25111</v>
      </c>
      <c r="D58" s="17"/>
      <c r="E58" s="17"/>
      <c r="F58" s="17">
        <f t="shared" si="6"/>
        <v>0</v>
      </c>
      <c r="G58" s="17">
        <f t="shared" si="7"/>
        <v>0</v>
      </c>
      <c r="H58" s="17"/>
      <c r="I58" s="17">
        <f t="shared" si="8"/>
        <v>0</v>
      </c>
      <c r="J58" s="17">
        <f t="shared" si="9"/>
        <v>0</v>
      </c>
      <c r="K58" s="17"/>
      <c r="L58" s="17">
        <f t="shared" si="10"/>
        <v>0</v>
      </c>
      <c r="M58" s="17">
        <f t="shared" si="11"/>
        <v>0</v>
      </c>
      <c r="N58" s="17"/>
    </row>
    <row r="59" spans="1:14" s="18" customFormat="1" x14ac:dyDescent="0.25">
      <c r="A59" s="18">
        <v>50080</v>
      </c>
      <c r="B59" s="18" t="s">
        <v>974</v>
      </c>
      <c r="C59" s="18">
        <v>50080</v>
      </c>
      <c r="D59" s="17"/>
      <c r="E59" s="17"/>
      <c r="F59" s="17">
        <f t="shared" si="6"/>
        <v>0</v>
      </c>
      <c r="G59" s="17">
        <f t="shared" si="7"/>
        <v>0</v>
      </c>
      <c r="H59" s="17"/>
      <c r="I59" s="17">
        <f t="shared" si="8"/>
        <v>0</v>
      </c>
      <c r="J59" s="17">
        <f t="shared" si="9"/>
        <v>0</v>
      </c>
      <c r="K59" s="17"/>
      <c r="L59" s="17">
        <f t="shared" si="10"/>
        <v>0</v>
      </c>
      <c r="M59" s="17">
        <f t="shared" si="11"/>
        <v>0</v>
      </c>
      <c r="N59" s="17"/>
    </row>
    <row r="60" spans="1:14" s="18" customFormat="1" x14ac:dyDescent="0.25">
      <c r="A60" s="18">
        <v>52005</v>
      </c>
      <c r="B60" s="57" t="s">
        <v>1048</v>
      </c>
      <c r="C60" s="18">
        <v>52005</v>
      </c>
      <c r="D60" s="17"/>
      <c r="E60" s="17"/>
      <c r="F60" s="17">
        <f t="shared" si="6"/>
        <v>0</v>
      </c>
      <c r="G60" s="17">
        <f t="shared" si="7"/>
        <v>0</v>
      </c>
      <c r="H60" s="17"/>
      <c r="I60" s="17">
        <f t="shared" si="8"/>
        <v>0</v>
      </c>
      <c r="J60" s="17">
        <f t="shared" si="9"/>
        <v>0</v>
      </c>
      <c r="K60" s="17"/>
      <c r="L60" s="17">
        <f t="shared" si="10"/>
        <v>0</v>
      </c>
      <c r="M60" s="17">
        <f t="shared" si="11"/>
        <v>0</v>
      </c>
      <c r="N60" s="17"/>
    </row>
    <row r="61" spans="1:14" s="18" customFormat="1" x14ac:dyDescent="0.25">
      <c r="A61" s="18">
        <v>26615</v>
      </c>
      <c r="B61" s="18" t="s">
        <v>975</v>
      </c>
      <c r="C61" s="18">
        <v>26615</v>
      </c>
      <c r="D61" s="17">
        <v>1045</v>
      </c>
      <c r="E61" s="17"/>
      <c r="F61" s="17">
        <f t="shared" si="6"/>
        <v>627</v>
      </c>
      <c r="G61" s="17">
        <f t="shared" si="7"/>
        <v>156.75</v>
      </c>
      <c r="H61" s="17"/>
      <c r="I61" s="17">
        <f t="shared" si="8"/>
        <v>418</v>
      </c>
      <c r="J61" s="17">
        <f t="shared" si="9"/>
        <v>104.5</v>
      </c>
      <c r="K61" s="17"/>
      <c r="L61" s="17">
        <f t="shared" si="10"/>
        <v>209</v>
      </c>
      <c r="M61" s="17">
        <f t="shared" si="11"/>
        <v>52.25</v>
      </c>
      <c r="N61" s="17"/>
    </row>
    <row r="62" spans="1:14" s="18" customFormat="1" x14ac:dyDescent="0.25">
      <c r="A62" s="18">
        <v>64721</v>
      </c>
      <c r="B62" s="57" t="s">
        <v>1013</v>
      </c>
      <c r="C62" s="18">
        <v>64721</v>
      </c>
      <c r="D62" s="17"/>
      <c r="E62" s="17"/>
      <c r="F62" s="17">
        <f t="shared" si="6"/>
        <v>0</v>
      </c>
      <c r="G62" s="17">
        <f t="shared" si="7"/>
        <v>0</v>
      </c>
      <c r="H62" s="17"/>
      <c r="I62" s="17">
        <f t="shared" si="8"/>
        <v>0</v>
      </c>
      <c r="J62" s="17">
        <f t="shared" si="9"/>
        <v>0</v>
      </c>
      <c r="K62" s="17"/>
      <c r="L62" s="17">
        <f t="shared" si="10"/>
        <v>0</v>
      </c>
      <c r="M62" s="17">
        <f t="shared" si="11"/>
        <v>0</v>
      </c>
      <c r="N62" s="17"/>
    </row>
    <row r="63" spans="1:14" s="18" customFormat="1" x14ac:dyDescent="0.25">
      <c r="A63" s="18">
        <v>21011</v>
      </c>
      <c r="B63" s="57" t="s">
        <v>1015</v>
      </c>
      <c r="C63" s="18">
        <v>21011</v>
      </c>
      <c r="D63" s="17"/>
      <c r="E63" s="17"/>
      <c r="F63" s="17">
        <f t="shared" si="6"/>
        <v>0</v>
      </c>
      <c r="G63" s="17">
        <f t="shared" si="7"/>
        <v>0</v>
      </c>
      <c r="H63" s="17"/>
      <c r="I63" s="17">
        <f t="shared" si="8"/>
        <v>0</v>
      </c>
      <c r="J63" s="17">
        <f t="shared" si="9"/>
        <v>0</v>
      </c>
      <c r="K63" s="17"/>
      <c r="L63" s="17">
        <f t="shared" si="10"/>
        <v>0</v>
      </c>
      <c r="M63" s="17">
        <f t="shared" si="11"/>
        <v>0</v>
      </c>
      <c r="N63" s="17"/>
    </row>
    <row r="64" spans="1:14" s="18" customFormat="1" x14ac:dyDescent="0.25">
      <c r="A64" s="18">
        <v>23550</v>
      </c>
      <c r="B64" s="18" t="s">
        <v>979</v>
      </c>
      <c r="C64" s="18">
        <v>23550</v>
      </c>
      <c r="D64" s="17"/>
      <c r="E64" s="17"/>
      <c r="F64" s="17">
        <f t="shared" si="6"/>
        <v>0</v>
      </c>
      <c r="G64" s="17">
        <f t="shared" si="7"/>
        <v>0</v>
      </c>
      <c r="H64" s="17"/>
      <c r="I64" s="17">
        <f t="shared" si="8"/>
        <v>0</v>
      </c>
      <c r="J64" s="17">
        <f t="shared" si="9"/>
        <v>0</v>
      </c>
      <c r="K64" s="17"/>
      <c r="L64" s="17">
        <f t="shared" si="10"/>
        <v>0</v>
      </c>
      <c r="M64" s="17">
        <f t="shared" si="11"/>
        <v>0</v>
      </c>
      <c r="N64" s="17"/>
    </row>
    <row r="65" spans="1:14" s="18" customFormat="1" x14ac:dyDescent="0.25">
      <c r="A65" s="18">
        <v>27814</v>
      </c>
      <c r="B65" s="57" t="s">
        <v>1014</v>
      </c>
      <c r="C65" s="18">
        <v>27814</v>
      </c>
      <c r="D65" s="17"/>
      <c r="E65" s="17"/>
      <c r="F65" s="17">
        <f t="shared" si="6"/>
        <v>0</v>
      </c>
      <c r="G65" s="17">
        <f t="shared" si="7"/>
        <v>0</v>
      </c>
      <c r="H65" s="17"/>
      <c r="I65" s="17">
        <f t="shared" si="8"/>
        <v>0</v>
      </c>
      <c r="J65" s="17">
        <f t="shared" si="9"/>
        <v>0</v>
      </c>
      <c r="K65" s="17"/>
      <c r="L65" s="17">
        <f t="shared" si="10"/>
        <v>0</v>
      </c>
      <c r="M65" s="17">
        <f t="shared" si="11"/>
        <v>0</v>
      </c>
      <c r="N65" s="17"/>
    </row>
    <row r="66" spans="1:14" s="18" customFormat="1" x14ac:dyDescent="0.25">
      <c r="A66" s="18">
        <v>27829</v>
      </c>
      <c r="B66" s="57" t="s">
        <v>1012</v>
      </c>
      <c r="C66" s="18">
        <v>27829</v>
      </c>
      <c r="D66" s="17"/>
      <c r="E66" s="17"/>
      <c r="F66" s="17">
        <f t="shared" si="6"/>
        <v>0</v>
      </c>
      <c r="G66" s="17">
        <f t="shared" si="7"/>
        <v>0</v>
      </c>
      <c r="H66" s="17"/>
      <c r="I66" s="17">
        <f t="shared" si="8"/>
        <v>0</v>
      </c>
      <c r="J66" s="17">
        <f t="shared" si="9"/>
        <v>0</v>
      </c>
      <c r="K66" s="17"/>
      <c r="L66" s="17">
        <f t="shared" si="10"/>
        <v>0</v>
      </c>
      <c r="M66" s="17">
        <f t="shared" si="11"/>
        <v>0</v>
      </c>
      <c r="N66" s="17"/>
    </row>
    <row r="67" spans="1:14" s="18" customFormat="1" x14ac:dyDescent="0.25">
      <c r="A67" s="18">
        <v>29823</v>
      </c>
      <c r="B67" s="18" t="s">
        <v>1011</v>
      </c>
      <c r="C67" s="18">
        <v>29823</v>
      </c>
      <c r="D67" s="17"/>
      <c r="E67" s="17"/>
      <c r="F67" s="17">
        <f t="shared" si="6"/>
        <v>0</v>
      </c>
      <c r="G67" s="17">
        <f t="shared" si="7"/>
        <v>0</v>
      </c>
      <c r="H67" s="17"/>
      <c r="I67" s="17">
        <f t="shared" si="8"/>
        <v>0</v>
      </c>
      <c r="J67" s="17">
        <f t="shared" si="9"/>
        <v>0</v>
      </c>
      <c r="K67" s="17"/>
      <c r="L67" s="17">
        <f t="shared" si="10"/>
        <v>0</v>
      </c>
      <c r="M67" s="17">
        <f t="shared" si="11"/>
        <v>0</v>
      </c>
      <c r="N67" s="17"/>
    </row>
    <row r="68" spans="1:14" s="18" customFormat="1" x14ac:dyDescent="0.25">
      <c r="A68" s="18">
        <v>29826</v>
      </c>
      <c r="B68" s="18" t="s">
        <v>1011</v>
      </c>
      <c r="C68" s="18">
        <v>29826</v>
      </c>
      <c r="D68" s="17">
        <v>500</v>
      </c>
      <c r="E68" s="17"/>
      <c r="F68" s="17">
        <f t="shared" si="6"/>
        <v>300</v>
      </c>
      <c r="G68" s="17">
        <f t="shared" si="7"/>
        <v>75</v>
      </c>
      <c r="H68" s="17"/>
      <c r="I68" s="17">
        <f t="shared" si="8"/>
        <v>200</v>
      </c>
      <c r="J68" s="17">
        <f t="shared" si="9"/>
        <v>50</v>
      </c>
      <c r="K68" s="17"/>
      <c r="L68" s="17">
        <f t="shared" si="10"/>
        <v>100</v>
      </c>
      <c r="M68" s="17">
        <f t="shared" si="11"/>
        <v>25</v>
      </c>
      <c r="N68" s="17"/>
    </row>
    <row r="69" spans="1:14" s="18" customFormat="1" x14ac:dyDescent="0.25">
      <c r="A69" s="18">
        <v>29870</v>
      </c>
      <c r="B69" s="69" t="s">
        <v>1218</v>
      </c>
      <c r="C69" s="18">
        <v>29870</v>
      </c>
      <c r="D69" s="70"/>
      <c r="E69" s="17"/>
      <c r="F69" s="17">
        <f t="shared" si="6"/>
        <v>0</v>
      </c>
      <c r="G69" s="17">
        <f t="shared" si="7"/>
        <v>0</v>
      </c>
      <c r="H69" s="17"/>
      <c r="I69" s="17">
        <f t="shared" si="8"/>
        <v>0</v>
      </c>
      <c r="J69" s="17">
        <f t="shared" si="9"/>
        <v>0</v>
      </c>
      <c r="K69" s="17"/>
      <c r="L69" s="17">
        <f t="shared" si="10"/>
        <v>0</v>
      </c>
      <c r="M69" s="17">
        <f t="shared" si="11"/>
        <v>0</v>
      </c>
      <c r="N69" s="17"/>
    </row>
    <row r="70" spans="1:14" s="18" customFormat="1" x14ac:dyDescent="0.25">
      <c r="A70" s="18">
        <v>29881</v>
      </c>
      <c r="B70" s="18" t="s">
        <v>980</v>
      </c>
      <c r="C70" s="18">
        <v>29881</v>
      </c>
      <c r="D70" s="66"/>
      <c r="E70" s="17"/>
      <c r="F70" s="17">
        <f t="shared" si="6"/>
        <v>0</v>
      </c>
      <c r="G70" s="17">
        <f t="shared" si="7"/>
        <v>0</v>
      </c>
      <c r="H70" s="17"/>
      <c r="I70" s="17">
        <f t="shared" si="8"/>
        <v>0</v>
      </c>
      <c r="J70" s="17">
        <f t="shared" si="9"/>
        <v>0</v>
      </c>
      <c r="K70" s="17"/>
      <c r="L70" s="17">
        <f t="shared" si="10"/>
        <v>0</v>
      </c>
      <c r="M70" s="17">
        <f t="shared" si="11"/>
        <v>0</v>
      </c>
      <c r="N70" s="17"/>
    </row>
    <row r="71" spans="1:14" s="18" customFormat="1" x14ac:dyDescent="0.25">
      <c r="A71" s="18">
        <v>29884</v>
      </c>
      <c r="B71" s="18" t="s">
        <v>1029</v>
      </c>
      <c r="C71" s="18">
        <v>29884</v>
      </c>
      <c r="D71" s="17"/>
      <c r="E71" s="17"/>
      <c r="F71" s="17">
        <f t="shared" si="6"/>
        <v>0</v>
      </c>
      <c r="G71" s="17">
        <f t="shared" si="7"/>
        <v>0</v>
      </c>
      <c r="H71" s="17"/>
      <c r="I71" s="17">
        <f t="shared" si="8"/>
        <v>0</v>
      </c>
      <c r="J71" s="17">
        <f t="shared" si="9"/>
        <v>0</v>
      </c>
      <c r="K71" s="17"/>
      <c r="L71" s="17">
        <f t="shared" si="10"/>
        <v>0</v>
      </c>
      <c r="M71" s="17">
        <f t="shared" si="11"/>
        <v>0</v>
      </c>
      <c r="N71" s="17"/>
    </row>
    <row r="72" spans="1:14" s="18" customFormat="1" x14ac:dyDescent="0.25">
      <c r="A72" s="18">
        <v>29888</v>
      </c>
      <c r="B72" s="50" t="s">
        <v>1030</v>
      </c>
      <c r="C72" s="18">
        <v>29888</v>
      </c>
      <c r="D72" s="17"/>
      <c r="E72" s="17"/>
      <c r="F72" s="17">
        <f t="shared" si="6"/>
        <v>0</v>
      </c>
      <c r="G72" s="17">
        <f t="shared" si="7"/>
        <v>0</v>
      </c>
      <c r="H72" s="17"/>
      <c r="I72" s="17">
        <f t="shared" si="8"/>
        <v>0</v>
      </c>
      <c r="J72" s="17">
        <f t="shared" si="9"/>
        <v>0</v>
      </c>
      <c r="K72" s="17"/>
      <c r="L72" s="17">
        <f t="shared" si="10"/>
        <v>0</v>
      </c>
      <c r="M72" s="17">
        <f t="shared" si="11"/>
        <v>0</v>
      </c>
      <c r="N72" s="17"/>
    </row>
    <row r="73" spans="1:14" s="18" customFormat="1" x14ac:dyDescent="0.25">
      <c r="A73" s="18">
        <v>20680</v>
      </c>
      <c r="B73" s="18" t="s">
        <v>1005</v>
      </c>
      <c r="C73" s="18">
        <v>20680</v>
      </c>
      <c r="D73" s="17"/>
      <c r="E73" s="17"/>
      <c r="F73" s="17">
        <f t="shared" si="6"/>
        <v>0</v>
      </c>
      <c r="G73" s="17">
        <f t="shared" si="7"/>
        <v>0</v>
      </c>
      <c r="H73" s="17"/>
      <c r="I73" s="17">
        <f t="shared" si="8"/>
        <v>0</v>
      </c>
      <c r="J73" s="17">
        <f t="shared" si="9"/>
        <v>0</v>
      </c>
      <c r="K73" s="17"/>
      <c r="L73" s="17">
        <f t="shared" si="10"/>
        <v>0</v>
      </c>
      <c r="M73" s="17">
        <f t="shared" si="11"/>
        <v>0</v>
      </c>
      <c r="N73" s="17"/>
    </row>
    <row r="74" spans="1:14" s="18" customFormat="1" x14ac:dyDescent="0.25">
      <c r="A74" s="18">
        <v>24685</v>
      </c>
      <c r="B74" s="18" t="s">
        <v>1006</v>
      </c>
      <c r="C74" s="18">
        <v>24685</v>
      </c>
      <c r="D74" s="17"/>
      <c r="E74" s="17"/>
      <c r="F74" s="17">
        <f t="shared" si="6"/>
        <v>0</v>
      </c>
      <c r="G74" s="17">
        <f t="shared" si="7"/>
        <v>0</v>
      </c>
      <c r="H74" s="17"/>
      <c r="I74" s="17">
        <f t="shared" si="8"/>
        <v>0</v>
      </c>
      <c r="J74" s="17">
        <f t="shared" si="9"/>
        <v>0</v>
      </c>
      <c r="K74" s="17"/>
      <c r="L74" s="17">
        <f t="shared" si="10"/>
        <v>0</v>
      </c>
      <c r="M74" s="17">
        <f t="shared" si="11"/>
        <v>0</v>
      </c>
      <c r="N74" s="17"/>
    </row>
    <row r="75" spans="1:14" s="18" customFormat="1" x14ac:dyDescent="0.25">
      <c r="A75" s="18">
        <v>21555</v>
      </c>
      <c r="B75" s="57" t="s">
        <v>1007</v>
      </c>
      <c r="C75" s="18">
        <v>21555</v>
      </c>
      <c r="D75" s="17"/>
      <c r="E75" s="17"/>
      <c r="F75" s="17">
        <f t="shared" si="6"/>
        <v>0</v>
      </c>
      <c r="G75" s="17">
        <f t="shared" si="7"/>
        <v>0</v>
      </c>
      <c r="H75" s="17"/>
      <c r="I75" s="17">
        <f t="shared" si="8"/>
        <v>0</v>
      </c>
      <c r="J75" s="17">
        <f t="shared" si="9"/>
        <v>0</v>
      </c>
      <c r="K75" s="17"/>
      <c r="L75" s="17">
        <f t="shared" si="10"/>
        <v>0</v>
      </c>
      <c r="M75" s="17">
        <f t="shared" si="11"/>
        <v>0</v>
      </c>
      <c r="N75" s="17"/>
    </row>
    <row r="76" spans="1:14" s="18" customFormat="1" x14ac:dyDescent="0.25">
      <c r="A76" s="18">
        <v>74177</v>
      </c>
      <c r="B76" s="18" t="s">
        <v>916</v>
      </c>
      <c r="C76" s="18">
        <v>74177</v>
      </c>
      <c r="D76" s="17"/>
      <c r="E76" s="17"/>
      <c r="F76" s="17">
        <f t="shared" si="6"/>
        <v>0</v>
      </c>
      <c r="G76" s="17">
        <f t="shared" si="7"/>
        <v>0</v>
      </c>
      <c r="H76" s="17"/>
      <c r="I76" s="17">
        <f t="shared" si="8"/>
        <v>0</v>
      </c>
      <c r="J76" s="17">
        <f t="shared" si="9"/>
        <v>0</v>
      </c>
      <c r="K76" s="17"/>
      <c r="L76" s="17">
        <f t="shared" si="10"/>
        <v>0</v>
      </c>
      <c r="M76" s="17">
        <f t="shared" si="11"/>
        <v>0</v>
      </c>
      <c r="N76" s="17"/>
    </row>
    <row r="77" spans="1:14" s="18" customFormat="1" x14ac:dyDescent="0.25">
      <c r="A77" s="18">
        <v>71260</v>
      </c>
      <c r="B77" s="18" t="s">
        <v>933</v>
      </c>
      <c r="C77" s="18">
        <v>71260</v>
      </c>
      <c r="D77" s="17"/>
      <c r="E77" s="17"/>
      <c r="F77" s="17">
        <f t="shared" si="6"/>
        <v>0</v>
      </c>
      <c r="G77" s="17">
        <f t="shared" si="7"/>
        <v>0</v>
      </c>
      <c r="H77" s="17"/>
      <c r="I77" s="17">
        <f t="shared" si="8"/>
        <v>0</v>
      </c>
      <c r="J77" s="17">
        <f t="shared" si="9"/>
        <v>0</v>
      </c>
      <c r="K77" s="17"/>
      <c r="L77" s="17">
        <f t="shared" si="10"/>
        <v>0</v>
      </c>
      <c r="M77" s="17">
        <f t="shared" si="11"/>
        <v>0</v>
      </c>
      <c r="N77" s="17"/>
    </row>
    <row r="78" spans="1:14" s="18" customFormat="1" x14ac:dyDescent="0.25">
      <c r="A78" s="20" t="s">
        <v>935</v>
      </c>
      <c r="B78" s="18" t="s">
        <v>934</v>
      </c>
      <c r="C78" s="20" t="s">
        <v>935</v>
      </c>
      <c r="D78" s="17"/>
      <c r="E78" s="17"/>
      <c r="F78" s="17">
        <f t="shared" si="6"/>
        <v>0</v>
      </c>
      <c r="G78" s="17">
        <f t="shared" si="7"/>
        <v>0</v>
      </c>
      <c r="H78" s="17"/>
      <c r="I78" s="17">
        <f t="shared" si="8"/>
        <v>0</v>
      </c>
      <c r="J78" s="17">
        <f t="shared" si="9"/>
        <v>0</v>
      </c>
      <c r="K78" s="17"/>
      <c r="L78" s="17">
        <f t="shared" si="10"/>
        <v>0</v>
      </c>
      <c r="M78" s="17">
        <f t="shared" si="11"/>
        <v>0</v>
      </c>
      <c r="N78" s="17"/>
    </row>
    <row r="79" spans="1:14" s="59" customFormat="1" x14ac:dyDescent="0.25">
      <c r="B79" s="59" t="s">
        <v>936</v>
      </c>
      <c r="D79" s="60"/>
      <c r="E79" s="60"/>
      <c r="F79" s="17">
        <f t="shared" si="6"/>
        <v>0</v>
      </c>
      <c r="G79" s="60">
        <f t="shared" si="7"/>
        <v>0</v>
      </c>
      <c r="H79" s="60"/>
      <c r="I79" s="60">
        <f t="shared" si="8"/>
        <v>0</v>
      </c>
      <c r="J79" s="60">
        <f t="shared" si="9"/>
        <v>0</v>
      </c>
      <c r="K79" s="60"/>
      <c r="L79" s="60">
        <f t="shared" si="10"/>
        <v>0</v>
      </c>
      <c r="M79" s="60">
        <f t="shared" si="11"/>
        <v>0</v>
      </c>
      <c r="N79" s="60"/>
    </row>
    <row r="80" spans="1:14" s="18" customFormat="1" x14ac:dyDescent="0.25">
      <c r="D80" s="17"/>
      <c r="E80" s="17"/>
      <c r="F80" s="17"/>
      <c r="G80" s="17"/>
      <c r="H80" s="17"/>
      <c r="I80" s="17"/>
      <c r="J80" s="17"/>
      <c r="K80" s="17"/>
      <c r="L80" s="17"/>
      <c r="M80" s="17"/>
      <c r="N80" s="17"/>
    </row>
    <row r="81" spans="1:14" s="18" customFormat="1" x14ac:dyDescent="0.25">
      <c r="A81" s="18" t="s">
        <v>945</v>
      </c>
      <c r="B81" s="18" t="s">
        <v>946</v>
      </c>
      <c r="C81" s="18" t="s">
        <v>945</v>
      </c>
      <c r="D81" s="17"/>
      <c r="E81" s="17"/>
      <c r="F81" s="17">
        <f>D81*0.6</f>
        <v>0</v>
      </c>
      <c r="G81" s="17">
        <f>F81*0.25</f>
        <v>0</v>
      </c>
      <c r="H81" s="17"/>
      <c r="I81" s="17">
        <f>D81*0.4</f>
        <v>0</v>
      </c>
      <c r="J81" s="17">
        <f>I81*0.25</f>
        <v>0</v>
      </c>
      <c r="K81" s="17"/>
      <c r="L81" s="17">
        <f>D81*0.2</f>
        <v>0</v>
      </c>
      <c r="M81" s="17">
        <f>L81*0.25</f>
        <v>0</v>
      </c>
      <c r="N81" s="17"/>
    </row>
    <row r="82" spans="1:14" s="18" customFormat="1" x14ac:dyDescent="0.25">
      <c r="D82" s="17"/>
      <c r="E82" s="17"/>
      <c r="F82" s="17"/>
      <c r="G82" s="17"/>
      <c r="H82" s="17"/>
      <c r="I82" s="17"/>
      <c r="J82" s="17"/>
      <c r="K82" s="17"/>
      <c r="L82" s="17"/>
      <c r="M82" s="17"/>
      <c r="N82" s="17"/>
    </row>
    <row r="83" spans="1:14" s="18" customFormat="1" x14ac:dyDescent="0.25">
      <c r="A83" s="18">
        <v>70491</v>
      </c>
      <c r="B83" s="18" t="s">
        <v>969</v>
      </c>
      <c r="C83" s="18">
        <v>70491</v>
      </c>
      <c r="D83" s="17"/>
      <c r="E83" s="17"/>
      <c r="F83" s="17">
        <f>D83*0.6</f>
        <v>0</v>
      </c>
      <c r="G83" s="17">
        <f>F83*0.25</f>
        <v>0</v>
      </c>
      <c r="H83" s="17"/>
      <c r="I83" s="17">
        <f>D83*0.4</f>
        <v>0</v>
      </c>
      <c r="J83" s="17">
        <f>I83*0.25</f>
        <v>0</v>
      </c>
      <c r="K83" s="17"/>
      <c r="L83" s="17">
        <f>D83*0.2</f>
        <v>0</v>
      </c>
      <c r="M83" s="17">
        <f>L83*0.25</f>
        <v>0</v>
      </c>
      <c r="N83" s="17"/>
    </row>
    <row r="84" spans="1:14" s="18" customFormat="1" x14ac:dyDescent="0.25">
      <c r="A84" s="20" t="s">
        <v>935</v>
      </c>
      <c r="B84" s="18" t="s">
        <v>934</v>
      </c>
      <c r="C84" s="20" t="s">
        <v>935</v>
      </c>
      <c r="D84" s="17"/>
      <c r="E84" s="17"/>
      <c r="F84" s="17">
        <f>D84*0.6</f>
        <v>0</v>
      </c>
      <c r="G84" s="17">
        <f>F84*0.25</f>
        <v>0</v>
      </c>
      <c r="H84" s="17"/>
      <c r="I84" s="17">
        <f>D84*0.4</f>
        <v>0</v>
      </c>
      <c r="J84" s="17">
        <f>I84*0.25</f>
        <v>0</v>
      </c>
      <c r="K84" s="17"/>
      <c r="L84" s="17">
        <f>D84*0.2</f>
        <v>0</v>
      </c>
      <c r="M84" s="17">
        <f>L84*0.25</f>
        <v>0</v>
      </c>
      <c r="N84" s="17"/>
    </row>
    <row r="85" spans="1:14" s="59" customFormat="1" x14ac:dyDescent="0.25">
      <c r="B85" s="59" t="s">
        <v>970</v>
      </c>
      <c r="D85" s="60"/>
      <c r="E85" s="60"/>
      <c r="F85" s="17">
        <f>D85*0.6</f>
        <v>0</v>
      </c>
      <c r="G85" s="60">
        <f>SUM(G83:G84)</f>
        <v>0</v>
      </c>
      <c r="H85" s="60"/>
      <c r="I85" s="60">
        <f>SUM(I83:I84)</f>
        <v>0</v>
      </c>
      <c r="J85" s="60">
        <f>SUM(J83:J84)</f>
        <v>0</v>
      </c>
      <c r="K85" s="60"/>
      <c r="L85" s="60">
        <f>SUM(L83:L84)</f>
        <v>0</v>
      </c>
      <c r="M85" s="60">
        <f>SUM(M83:M84)</f>
        <v>0</v>
      </c>
      <c r="N85" s="60"/>
    </row>
    <row r="86" spans="1:14" s="18" customFormat="1" x14ac:dyDescent="0.25">
      <c r="D86" s="17"/>
      <c r="E86" s="17"/>
      <c r="F86" s="17"/>
      <c r="G86" s="17"/>
      <c r="H86" s="17"/>
      <c r="I86" s="17"/>
      <c r="J86" s="17"/>
      <c r="K86" s="17"/>
      <c r="L86" s="17"/>
      <c r="M86" s="17"/>
      <c r="N86" s="17"/>
    </row>
    <row r="87" spans="1:14" s="18" customFormat="1" x14ac:dyDescent="0.25">
      <c r="A87" s="18">
        <v>74246</v>
      </c>
      <c r="B87" s="18" t="s">
        <v>983</v>
      </c>
      <c r="C87" s="18">
        <v>74246</v>
      </c>
      <c r="D87" s="17"/>
      <c r="E87" s="17"/>
      <c r="F87" s="17">
        <f>D87*0.6</f>
        <v>0</v>
      </c>
      <c r="G87" s="17">
        <f>F87*0.25</f>
        <v>0</v>
      </c>
      <c r="H87" s="17"/>
      <c r="I87" s="17">
        <f>D87*0.4</f>
        <v>0</v>
      </c>
      <c r="J87" s="17">
        <f>I87*0.25</f>
        <v>0</v>
      </c>
      <c r="K87" s="17"/>
      <c r="L87" s="17">
        <f>D87*0.2</f>
        <v>0</v>
      </c>
      <c r="M87" s="17">
        <f>L87*0.25</f>
        <v>0</v>
      </c>
      <c r="N87" s="17"/>
    </row>
    <row r="88" spans="1:14" s="18" customFormat="1" x14ac:dyDescent="0.25">
      <c r="A88" s="20" t="s">
        <v>935</v>
      </c>
      <c r="B88" s="18" t="s">
        <v>934</v>
      </c>
      <c r="C88" s="20" t="s">
        <v>935</v>
      </c>
      <c r="D88" s="17"/>
      <c r="E88" s="17"/>
      <c r="F88" s="17">
        <f>D88*0.6</f>
        <v>0</v>
      </c>
      <c r="G88" s="17">
        <f>F88*0.25</f>
        <v>0</v>
      </c>
      <c r="H88" s="17"/>
      <c r="I88" s="17">
        <f>D88*0.4</f>
        <v>0</v>
      </c>
      <c r="J88" s="17">
        <f>I88*0.25</f>
        <v>0</v>
      </c>
      <c r="K88" s="17"/>
      <c r="L88" s="17">
        <f>D88*0.2</f>
        <v>0</v>
      </c>
      <c r="M88" s="17">
        <f>L88*0.25</f>
        <v>0</v>
      </c>
      <c r="N88" s="17"/>
    </row>
    <row r="89" spans="1:14" s="59" customFormat="1" x14ac:dyDescent="0.25">
      <c r="D89" s="60"/>
      <c r="E89" s="60"/>
      <c r="F89" s="17">
        <f>D89*0.6</f>
        <v>0</v>
      </c>
      <c r="G89" s="60">
        <f>SUM(G87:G88)</f>
        <v>0</v>
      </c>
      <c r="H89" s="60"/>
      <c r="I89" s="60">
        <f>SUM(I87:I88)</f>
        <v>0</v>
      </c>
      <c r="J89" s="60">
        <f>SUM(J87:J88)</f>
        <v>0</v>
      </c>
      <c r="K89" s="60"/>
      <c r="L89" s="60">
        <f>SUM(L87:L88)</f>
        <v>0</v>
      </c>
      <c r="M89" s="60">
        <f>SUM(M87:M88)</f>
        <v>0</v>
      </c>
      <c r="N89" s="60"/>
    </row>
    <row r="90" spans="1:14" s="18" customFormat="1" x14ac:dyDescent="0.25">
      <c r="D90" s="17"/>
      <c r="E90" s="17"/>
      <c r="F90" s="17"/>
      <c r="G90" s="17"/>
      <c r="H90" s="17"/>
      <c r="I90" s="17"/>
      <c r="J90" s="17"/>
      <c r="K90" s="17"/>
      <c r="L90" s="17"/>
      <c r="M90" s="17"/>
      <c r="N90" s="17"/>
    </row>
    <row r="91" spans="1:14" s="18" customFormat="1" x14ac:dyDescent="0.25">
      <c r="A91" s="18">
        <v>93350</v>
      </c>
      <c r="B91" s="18" t="s">
        <v>994</v>
      </c>
      <c r="C91" s="18">
        <v>93350</v>
      </c>
      <c r="D91" s="17"/>
      <c r="E91" s="17"/>
      <c r="F91" s="17">
        <f>D91*0.6</f>
        <v>0</v>
      </c>
      <c r="G91" s="17">
        <f>F91*0.25</f>
        <v>0</v>
      </c>
      <c r="H91" s="17"/>
      <c r="I91" s="17">
        <f>D91*0.4</f>
        <v>0</v>
      </c>
      <c r="J91" s="17">
        <f>I91*0.25</f>
        <v>0</v>
      </c>
      <c r="K91" s="17"/>
      <c r="L91" s="17">
        <f>D91*0.2</f>
        <v>0</v>
      </c>
      <c r="M91" s="17">
        <f>L91*0.25</f>
        <v>0</v>
      </c>
      <c r="N91" s="17"/>
    </row>
    <row r="92" spans="1:14" s="18" customFormat="1" x14ac:dyDescent="0.25">
      <c r="A92" s="18">
        <v>93351</v>
      </c>
      <c r="B92" s="18" t="s">
        <v>1173</v>
      </c>
      <c r="C92" s="18">
        <v>93351</v>
      </c>
      <c r="D92" s="17"/>
      <c r="E92" s="17"/>
      <c r="F92" s="17">
        <f>D92*0.6</f>
        <v>0</v>
      </c>
      <c r="G92" s="17">
        <f>F92*0.25</f>
        <v>0</v>
      </c>
      <c r="H92" s="17"/>
      <c r="I92" s="17">
        <f>D92*0.4</f>
        <v>0</v>
      </c>
      <c r="J92" s="17">
        <f>I92*0.25</f>
        <v>0</v>
      </c>
      <c r="K92" s="17"/>
      <c r="L92" s="17">
        <f>D92*0.2</f>
        <v>0</v>
      </c>
      <c r="M92" s="17">
        <f>L92*0.25</f>
        <v>0</v>
      </c>
      <c r="N92" s="17"/>
    </row>
    <row r="93" spans="1:14" s="18" customFormat="1" x14ac:dyDescent="0.25">
      <c r="A93" s="18">
        <v>93306</v>
      </c>
      <c r="B93" s="18" t="s">
        <v>963</v>
      </c>
      <c r="C93" s="18">
        <v>93306</v>
      </c>
      <c r="D93" s="17"/>
      <c r="E93" s="17"/>
      <c r="F93" s="17">
        <f>D93*0.6</f>
        <v>0</v>
      </c>
      <c r="G93" s="17">
        <f>F93*0.25</f>
        <v>0</v>
      </c>
      <c r="H93" s="17"/>
      <c r="I93" s="17">
        <f>D93*0.4</f>
        <v>0</v>
      </c>
      <c r="J93" s="17">
        <f>I93*0.25</f>
        <v>0</v>
      </c>
      <c r="K93" s="17"/>
      <c r="L93" s="17">
        <f>D93*0.2</f>
        <v>0</v>
      </c>
      <c r="M93" s="17">
        <f>L93*0.25</f>
        <v>0</v>
      </c>
      <c r="N93" s="17"/>
    </row>
    <row r="94" spans="1:14" s="18" customFormat="1" x14ac:dyDescent="0.25">
      <c r="D94" s="17"/>
      <c r="E94" s="17"/>
      <c r="F94" s="17"/>
      <c r="G94" s="17"/>
      <c r="H94" s="17"/>
      <c r="I94" s="17"/>
      <c r="J94" s="17"/>
      <c r="K94" s="17"/>
      <c r="L94" s="17"/>
      <c r="M94" s="17"/>
      <c r="N94" s="17"/>
    </row>
    <row r="95" spans="1:14" s="18" customFormat="1" x14ac:dyDescent="0.25">
      <c r="A95" s="18">
        <v>66710</v>
      </c>
      <c r="B95" s="57" t="s">
        <v>1034</v>
      </c>
      <c r="C95" s="18">
        <v>66710</v>
      </c>
      <c r="D95" s="17"/>
      <c r="E95" s="17"/>
      <c r="F95" s="17">
        <f>D95*0.6</f>
        <v>0</v>
      </c>
      <c r="G95" s="17">
        <f>F95*0.25</f>
        <v>0</v>
      </c>
      <c r="H95" s="17"/>
      <c r="I95" s="17">
        <f>D95*0.4</f>
        <v>0</v>
      </c>
      <c r="J95" s="17">
        <f>I95*0.25</f>
        <v>0</v>
      </c>
      <c r="K95" s="17"/>
      <c r="L95" s="17">
        <f>D95*0.2</f>
        <v>0</v>
      </c>
      <c r="M95" s="17">
        <f>L95*0.25</f>
        <v>0</v>
      </c>
      <c r="N95" s="17"/>
    </row>
    <row r="96" spans="1:14" s="18" customFormat="1" x14ac:dyDescent="0.25">
      <c r="A96" s="18">
        <v>66984</v>
      </c>
      <c r="B96" s="18" t="s">
        <v>999</v>
      </c>
      <c r="C96" s="18">
        <v>66984</v>
      </c>
      <c r="D96" s="17">
        <v>1112</v>
      </c>
      <c r="E96" s="17"/>
      <c r="F96" s="17">
        <f>D96*0.6</f>
        <v>667.19999999999993</v>
      </c>
      <c r="G96" s="17">
        <f>F96*0.25</f>
        <v>166.79999999999998</v>
      </c>
      <c r="H96" s="17"/>
      <c r="I96" s="17">
        <f>D96*0.4</f>
        <v>444.8</v>
      </c>
      <c r="J96" s="17">
        <f>I96*0.25</f>
        <v>111.2</v>
      </c>
      <c r="K96" s="17"/>
      <c r="L96" s="17">
        <f>D96*0.2</f>
        <v>222.4</v>
      </c>
      <c r="M96" s="17">
        <f>L96*0.25</f>
        <v>55.6</v>
      </c>
      <c r="N96" s="17"/>
    </row>
    <row r="97" spans="1:14" s="18" customFormat="1" x14ac:dyDescent="0.25">
      <c r="D97" s="17"/>
      <c r="E97" s="17"/>
      <c r="F97" s="17"/>
      <c r="G97" s="17"/>
      <c r="H97" s="17"/>
      <c r="I97" s="17"/>
      <c r="J97" s="17"/>
      <c r="K97" s="17"/>
      <c r="L97" s="17"/>
      <c r="M97" s="17"/>
      <c r="N97" s="17"/>
    </row>
    <row r="98" spans="1:14" s="18" customFormat="1" x14ac:dyDescent="0.25">
      <c r="A98" s="18">
        <v>25609</v>
      </c>
      <c r="B98" s="18" t="s">
        <v>1000</v>
      </c>
      <c r="C98" s="18">
        <v>25609</v>
      </c>
      <c r="D98" s="17"/>
      <c r="E98" s="17"/>
      <c r="F98" s="17">
        <f>D98*0.6</f>
        <v>0</v>
      </c>
      <c r="G98" s="17">
        <f>F98*0.25</f>
        <v>0</v>
      </c>
      <c r="H98" s="17"/>
      <c r="I98" s="17">
        <f>D98*0.4</f>
        <v>0</v>
      </c>
      <c r="J98" s="17">
        <f>I98*0.25</f>
        <v>0</v>
      </c>
      <c r="K98" s="17"/>
      <c r="L98" s="17">
        <f>D98*0.2</f>
        <v>0</v>
      </c>
      <c r="M98" s="17">
        <f>L98*0.25</f>
        <v>0</v>
      </c>
      <c r="N98" s="17"/>
    </row>
    <row r="99" spans="1:14" s="18" customFormat="1" x14ac:dyDescent="0.25">
      <c r="D99" s="17"/>
      <c r="E99" s="17"/>
      <c r="F99" s="17"/>
      <c r="G99" s="17"/>
      <c r="H99" s="17"/>
      <c r="I99" s="17"/>
      <c r="J99" s="17"/>
      <c r="K99" s="17"/>
      <c r="L99" s="17"/>
      <c r="M99" s="17"/>
      <c r="N99" s="17"/>
    </row>
    <row r="100" spans="1:14" s="18" customFormat="1" x14ac:dyDescent="0.25">
      <c r="A100" s="18">
        <v>42826</v>
      </c>
      <c r="B100" s="18" t="s">
        <v>1001</v>
      </c>
      <c r="C100" s="18">
        <v>42826</v>
      </c>
      <c r="D100" s="17">
        <v>1300</v>
      </c>
      <c r="E100" s="17"/>
      <c r="F100" s="17">
        <f>D100*0.6</f>
        <v>780</v>
      </c>
      <c r="G100" s="17">
        <f>F100*0.25</f>
        <v>195</v>
      </c>
      <c r="H100" s="17"/>
      <c r="I100" s="17">
        <f>D100*0.4</f>
        <v>520</v>
      </c>
      <c r="J100" s="17">
        <f>I100*0.25</f>
        <v>130</v>
      </c>
      <c r="K100" s="17"/>
      <c r="L100" s="17">
        <f>D100*0.2</f>
        <v>260</v>
      </c>
      <c r="M100" s="17">
        <f>L100*0.25</f>
        <v>65</v>
      </c>
      <c r="N100" s="17"/>
    </row>
    <row r="101" spans="1:14" s="18" customFormat="1" x14ac:dyDescent="0.25">
      <c r="D101" s="17"/>
      <c r="E101" s="17"/>
      <c r="F101" s="17"/>
      <c r="G101" s="17"/>
      <c r="H101" s="17"/>
      <c r="I101" s="17"/>
      <c r="J101" s="17"/>
      <c r="K101" s="17"/>
      <c r="L101" s="17"/>
      <c r="M101" s="17"/>
      <c r="N101" s="17"/>
    </row>
    <row r="102" spans="1:14" s="18" customFormat="1" x14ac:dyDescent="0.25">
      <c r="A102" s="18">
        <v>92610</v>
      </c>
      <c r="B102" s="18" t="s">
        <v>1003</v>
      </c>
      <c r="C102" s="18">
        <v>92610</v>
      </c>
      <c r="D102" s="17"/>
      <c r="E102" s="17"/>
      <c r="F102" s="17">
        <f>D102*0.6</f>
        <v>0</v>
      </c>
      <c r="G102" s="17">
        <f>F102*0.25</f>
        <v>0</v>
      </c>
      <c r="H102" s="17"/>
      <c r="I102" s="17">
        <f>D102*0.4</f>
        <v>0</v>
      </c>
      <c r="J102" s="17">
        <f>I102*0.25</f>
        <v>0</v>
      </c>
      <c r="K102" s="17"/>
      <c r="L102" s="17">
        <f>D102*0.2</f>
        <v>0</v>
      </c>
      <c r="M102" s="17">
        <f>L102*0.25</f>
        <v>0</v>
      </c>
      <c r="N102" s="17"/>
    </row>
    <row r="103" spans="1:14" s="18" customFormat="1" x14ac:dyDescent="0.25">
      <c r="A103" s="18">
        <v>92611</v>
      </c>
      <c r="B103" s="18" t="s">
        <v>1004</v>
      </c>
      <c r="C103" s="18">
        <v>92611</v>
      </c>
      <c r="D103" s="17"/>
      <c r="E103" s="17"/>
      <c r="F103" s="17">
        <f>D103*0.6</f>
        <v>0</v>
      </c>
      <c r="G103" s="17">
        <f>F103*0.25</f>
        <v>0</v>
      </c>
      <c r="H103" s="17"/>
      <c r="I103" s="17">
        <f>D103*0.4</f>
        <v>0</v>
      </c>
      <c r="J103" s="17">
        <f>I103*0.25</f>
        <v>0</v>
      </c>
      <c r="K103" s="17"/>
      <c r="L103" s="17">
        <f>D103*0.2</f>
        <v>0</v>
      </c>
      <c r="M103" s="17">
        <f>L103*0.25</f>
        <v>0</v>
      </c>
      <c r="N103" s="17"/>
    </row>
    <row r="104" spans="1:14" s="18" customFormat="1" x14ac:dyDescent="0.25">
      <c r="A104" s="18">
        <v>92526</v>
      </c>
      <c r="B104" s="18" t="s">
        <v>1002</v>
      </c>
      <c r="C104" s="18">
        <v>92526</v>
      </c>
      <c r="D104" s="17"/>
      <c r="E104" s="17"/>
      <c r="F104" s="17">
        <f>D104*0.6</f>
        <v>0</v>
      </c>
      <c r="G104" s="17">
        <f>F104*0.25</f>
        <v>0</v>
      </c>
      <c r="H104" s="17"/>
      <c r="I104" s="17">
        <f>D104*0.4</f>
        <v>0</v>
      </c>
      <c r="J104" s="17">
        <f>I104*0.25</f>
        <v>0</v>
      </c>
      <c r="K104" s="17"/>
      <c r="L104" s="17">
        <f>D104*0.2</f>
        <v>0</v>
      </c>
      <c r="M104" s="17">
        <f>L104*0.25</f>
        <v>0</v>
      </c>
      <c r="N104" s="17"/>
    </row>
    <row r="105" spans="1:14" s="18" customFormat="1" x14ac:dyDescent="0.25">
      <c r="D105" s="17"/>
      <c r="E105" s="17"/>
      <c r="F105" s="17"/>
      <c r="G105" s="17"/>
      <c r="H105" s="17"/>
      <c r="I105" s="17"/>
      <c r="J105" s="17"/>
      <c r="K105" s="17"/>
      <c r="L105" s="17"/>
      <c r="M105" s="17"/>
      <c r="N105" s="17"/>
    </row>
    <row r="106" spans="1:14" s="18" customFormat="1" x14ac:dyDescent="0.25">
      <c r="A106" s="18">
        <v>94664</v>
      </c>
      <c r="B106" s="57" t="s">
        <v>1017</v>
      </c>
      <c r="C106" s="18">
        <v>94664</v>
      </c>
      <c r="D106" s="17"/>
      <c r="E106" s="17"/>
      <c r="F106" s="17">
        <f>D106*0.6</f>
        <v>0</v>
      </c>
      <c r="G106" s="17">
        <f>F106*0.25</f>
        <v>0</v>
      </c>
      <c r="H106" s="17"/>
      <c r="I106" s="17">
        <f>D106*0.4</f>
        <v>0</v>
      </c>
      <c r="J106" s="17">
        <f>I106*0.25</f>
        <v>0</v>
      </c>
      <c r="K106" s="17"/>
      <c r="L106" s="17">
        <f>D106*0.2</f>
        <v>0</v>
      </c>
      <c r="M106" s="17">
        <f>L106*0.25</f>
        <v>0</v>
      </c>
      <c r="N106" s="17"/>
    </row>
    <row r="107" spans="1:14" s="18" customFormat="1" x14ac:dyDescent="0.25">
      <c r="D107" s="17"/>
      <c r="E107" s="17"/>
      <c r="F107" s="17"/>
      <c r="G107" s="17"/>
      <c r="H107" s="17"/>
      <c r="I107" s="17"/>
      <c r="J107" s="17"/>
      <c r="K107" s="17"/>
      <c r="L107" s="17"/>
      <c r="M107" s="17"/>
      <c r="N107" s="17"/>
    </row>
    <row r="108" spans="1:14" s="18" customFormat="1" x14ac:dyDescent="0.25">
      <c r="A108" s="18">
        <v>58100</v>
      </c>
      <c r="B108" s="57" t="s">
        <v>1020</v>
      </c>
      <c r="C108" s="18">
        <v>58100</v>
      </c>
      <c r="D108" s="17"/>
      <c r="E108" s="17"/>
      <c r="F108" s="17">
        <f>D108*0.6</f>
        <v>0</v>
      </c>
      <c r="G108" s="17">
        <f>F108*0.25</f>
        <v>0</v>
      </c>
      <c r="H108" s="17"/>
      <c r="I108" s="17">
        <f>D108*0.4</f>
        <v>0</v>
      </c>
      <c r="J108" s="17">
        <f>I108*0.25</f>
        <v>0</v>
      </c>
      <c r="K108" s="17"/>
      <c r="L108" s="17">
        <f>D108*0.2</f>
        <v>0</v>
      </c>
      <c r="M108" s="17">
        <f>L108*0.25</f>
        <v>0</v>
      </c>
      <c r="N108" s="17"/>
    </row>
    <row r="109" spans="1:14" s="18" customFormat="1" x14ac:dyDescent="0.25">
      <c r="D109" s="17"/>
      <c r="E109" s="17"/>
      <c r="F109" s="17"/>
      <c r="G109" s="17"/>
      <c r="H109" s="17"/>
      <c r="I109" s="17"/>
      <c r="J109" s="17"/>
      <c r="K109" s="17"/>
      <c r="L109" s="17"/>
      <c r="M109" s="17"/>
      <c r="N109" s="17"/>
    </row>
    <row r="110" spans="1:14" s="18" customFormat="1" x14ac:dyDescent="0.25">
      <c r="A110" s="18">
        <v>60280</v>
      </c>
      <c r="B110" s="57" t="s">
        <v>1021</v>
      </c>
      <c r="C110" s="18">
        <v>60280</v>
      </c>
      <c r="D110" s="17"/>
      <c r="E110" s="17"/>
      <c r="F110" s="17">
        <f>D110*0.6</f>
        <v>0</v>
      </c>
      <c r="G110" s="17">
        <f>F110*0.25</f>
        <v>0</v>
      </c>
      <c r="H110" s="17"/>
      <c r="I110" s="17">
        <f>D110*0.4</f>
        <v>0</v>
      </c>
      <c r="J110" s="17">
        <f>I110*0.25</f>
        <v>0</v>
      </c>
      <c r="K110" s="17"/>
      <c r="L110" s="17">
        <f>D110*0.2</f>
        <v>0</v>
      </c>
      <c r="M110" s="17">
        <f>L110*0.25</f>
        <v>0</v>
      </c>
      <c r="N110" s="17"/>
    </row>
    <row r="111" spans="1:14" s="18" customFormat="1" x14ac:dyDescent="0.25">
      <c r="D111" s="17"/>
      <c r="E111" s="17"/>
      <c r="F111" s="17"/>
      <c r="G111" s="17"/>
      <c r="H111" s="17"/>
      <c r="I111" s="17"/>
      <c r="J111" s="17"/>
      <c r="K111" s="17"/>
      <c r="L111" s="17"/>
      <c r="M111" s="17"/>
      <c r="N111" s="17"/>
    </row>
    <row r="112" spans="1:14" s="18" customFormat="1" x14ac:dyDescent="0.25">
      <c r="A112" s="18">
        <v>95819</v>
      </c>
      <c r="B112" s="57" t="s">
        <v>1022</v>
      </c>
      <c r="C112" s="18">
        <v>95819</v>
      </c>
      <c r="D112" s="17"/>
      <c r="E112" s="17"/>
      <c r="F112" s="17">
        <f>D112*0.6</f>
        <v>0</v>
      </c>
      <c r="G112" s="17">
        <f>F112*0.25</f>
        <v>0</v>
      </c>
      <c r="H112" s="17"/>
      <c r="I112" s="17">
        <f>D112*0.4</f>
        <v>0</v>
      </c>
      <c r="J112" s="17">
        <f>I112*0.25</f>
        <v>0</v>
      </c>
      <c r="K112" s="17"/>
      <c r="L112" s="17">
        <f>D112*0.2</f>
        <v>0</v>
      </c>
      <c r="M112" s="17">
        <f>L112*0.25</f>
        <v>0</v>
      </c>
      <c r="N112" s="17"/>
    </row>
    <row r="113" spans="1:14" s="18" customFormat="1" x14ac:dyDescent="0.25">
      <c r="D113" s="17"/>
      <c r="E113" s="17"/>
      <c r="F113" s="17"/>
      <c r="G113" s="17"/>
      <c r="H113" s="17"/>
      <c r="I113" s="17"/>
      <c r="J113" s="17"/>
      <c r="K113" s="17"/>
      <c r="L113" s="17"/>
      <c r="M113" s="17"/>
      <c r="N113" s="17"/>
    </row>
    <row r="114" spans="1:14" s="18" customFormat="1" x14ac:dyDescent="0.25">
      <c r="A114" s="18">
        <v>95812</v>
      </c>
      <c r="B114" s="18" t="s">
        <v>1121</v>
      </c>
      <c r="C114" s="18">
        <v>95812</v>
      </c>
      <c r="D114" s="17"/>
      <c r="E114" s="17"/>
      <c r="F114" s="17">
        <f>D114*0.6</f>
        <v>0</v>
      </c>
      <c r="G114" s="17">
        <f>F114*0.25</f>
        <v>0</v>
      </c>
      <c r="H114" s="17"/>
      <c r="I114" s="17">
        <f>D114*0.4</f>
        <v>0</v>
      </c>
      <c r="J114" s="17">
        <f>I114*0.25</f>
        <v>0</v>
      </c>
      <c r="K114" s="17"/>
      <c r="L114" s="17">
        <f>D114*0.2</f>
        <v>0</v>
      </c>
      <c r="M114" s="17">
        <f>L114*0.25</f>
        <v>0</v>
      </c>
      <c r="N114" s="17"/>
    </row>
    <row r="115" spans="1:14" s="18" customFormat="1" x14ac:dyDescent="0.25">
      <c r="D115" s="17"/>
      <c r="E115" s="17"/>
      <c r="F115" s="17"/>
      <c r="G115" s="17"/>
      <c r="H115" s="17"/>
      <c r="I115" s="17"/>
      <c r="J115" s="17"/>
      <c r="K115" s="17"/>
      <c r="L115" s="17"/>
      <c r="M115" s="17"/>
      <c r="N115" s="17"/>
    </row>
    <row r="116" spans="1:14" s="18" customFormat="1" x14ac:dyDescent="0.25">
      <c r="A116" s="18">
        <v>57287</v>
      </c>
      <c r="B116" s="18" t="s">
        <v>1174</v>
      </c>
      <c r="C116" s="18">
        <v>57287</v>
      </c>
      <c r="D116" s="17"/>
      <c r="E116" s="17"/>
      <c r="F116" s="17">
        <f>D116*0.6</f>
        <v>0</v>
      </c>
      <c r="G116" s="17">
        <f>F116*0.25</f>
        <v>0</v>
      </c>
      <c r="H116" s="17"/>
      <c r="I116" s="17">
        <f>D116*0.4</f>
        <v>0</v>
      </c>
      <c r="J116" s="17">
        <f>I116*0.25</f>
        <v>0</v>
      </c>
      <c r="K116" s="17"/>
      <c r="L116" s="17">
        <f>D116*0.2</f>
        <v>0</v>
      </c>
      <c r="M116" s="17">
        <f>L116*0.25</f>
        <v>0</v>
      </c>
      <c r="N116" s="17"/>
    </row>
    <row r="117" spans="1:14" s="18" customFormat="1" x14ac:dyDescent="0.25">
      <c r="A117" s="18">
        <v>58750</v>
      </c>
      <c r="B117" s="18" t="s">
        <v>1033</v>
      </c>
      <c r="C117" s="18">
        <v>58750</v>
      </c>
      <c r="D117" s="17"/>
      <c r="E117" s="17"/>
      <c r="F117" s="17">
        <f>D117*0.6</f>
        <v>0</v>
      </c>
      <c r="G117" s="17">
        <f>F117*0.25</f>
        <v>0</v>
      </c>
      <c r="H117" s="17"/>
      <c r="I117" s="17">
        <f>D117*0.4</f>
        <v>0</v>
      </c>
      <c r="J117" s="17">
        <f>I117*0.25</f>
        <v>0</v>
      </c>
      <c r="K117" s="17"/>
      <c r="L117" s="17">
        <f>D117*0.2</f>
        <v>0</v>
      </c>
      <c r="M117" s="17">
        <f>L117*0.25</f>
        <v>0</v>
      </c>
      <c r="N117" s="17"/>
    </row>
    <row r="118" spans="1:14" s="18" customFormat="1" x14ac:dyDescent="0.25">
      <c r="A118" s="18">
        <v>58940</v>
      </c>
      <c r="B118" s="18" t="s">
        <v>1049</v>
      </c>
      <c r="C118" s="18">
        <v>58940</v>
      </c>
      <c r="D118" s="17"/>
      <c r="E118" s="17"/>
      <c r="F118" s="17">
        <f>D118*0.6</f>
        <v>0</v>
      </c>
      <c r="G118" s="17">
        <f>F118*0.25</f>
        <v>0</v>
      </c>
      <c r="H118" s="17"/>
      <c r="I118" s="17">
        <f>D118*0.4</f>
        <v>0</v>
      </c>
      <c r="J118" s="17">
        <f>I118*0.25</f>
        <v>0</v>
      </c>
      <c r="K118" s="17"/>
      <c r="L118" s="17">
        <f>D118*0.2</f>
        <v>0</v>
      </c>
      <c r="M118" s="17">
        <f>L118*0.25</f>
        <v>0</v>
      </c>
      <c r="N118" s="17"/>
    </row>
    <row r="119" spans="1:14" s="18" customFormat="1" x14ac:dyDescent="0.25">
      <c r="D119" s="17"/>
      <c r="E119" s="17"/>
      <c r="F119" s="17"/>
      <c r="G119" s="17"/>
      <c r="H119" s="17"/>
      <c r="I119" s="17"/>
      <c r="J119" s="17"/>
      <c r="K119" s="17"/>
      <c r="L119" s="17"/>
      <c r="M119" s="17"/>
      <c r="N119" s="17"/>
    </row>
    <row r="120" spans="1:14" s="61" customFormat="1" x14ac:dyDescent="0.25">
      <c r="A120" s="61">
        <v>46260</v>
      </c>
      <c r="B120" s="57" t="s">
        <v>1043</v>
      </c>
      <c r="C120" s="61">
        <v>46260</v>
      </c>
      <c r="D120" s="28"/>
      <c r="E120" s="28"/>
      <c r="F120" s="28">
        <f>D120*0.6</f>
        <v>0</v>
      </c>
      <c r="G120" s="28">
        <f>F120*0.25</f>
        <v>0</v>
      </c>
      <c r="H120" s="28"/>
      <c r="I120" s="28">
        <f>D120*0.4</f>
        <v>0</v>
      </c>
      <c r="J120" s="28">
        <f>I120*0.25</f>
        <v>0</v>
      </c>
      <c r="K120" s="28"/>
      <c r="L120" s="28">
        <f>D120*0.2</f>
        <v>0</v>
      </c>
      <c r="M120" s="28">
        <f>L120*0.25</f>
        <v>0</v>
      </c>
      <c r="N120" s="28"/>
    </row>
    <row r="121" spans="1:14" s="18" customFormat="1" x14ac:dyDescent="0.25">
      <c r="D121" s="17"/>
      <c r="E121" s="17"/>
      <c r="F121" s="17"/>
      <c r="G121" s="17"/>
      <c r="H121" s="17"/>
      <c r="I121" s="17"/>
      <c r="J121" s="17"/>
      <c r="K121" s="17"/>
      <c r="L121" s="17"/>
      <c r="M121" s="17"/>
      <c r="N121" s="17"/>
    </row>
    <row r="122" spans="1:14" s="18" customFormat="1" x14ac:dyDescent="0.25">
      <c r="A122" s="18">
        <v>28805</v>
      </c>
      <c r="B122" s="57" t="s">
        <v>1052</v>
      </c>
      <c r="C122" s="18">
        <v>28805</v>
      </c>
      <c r="D122" s="17"/>
      <c r="E122" s="17"/>
      <c r="F122" s="28">
        <f>D122*0.6</f>
        <v>0</v>
      </c>
      <c r="G122" s="28">
        <f>F122*0.25</f>
        <v>0</v>
      </c>
      <c r="H122" s="28"/>
      <c r="I122" s="28">
        <f>D122*0.4</f>
        <v>0</v>
      </c>
      <c r="J122" s="28">
        <f>I122*0.25</f>
        <v>0</v>
      </c>
      <c r="K122" s="28"/>
      <c r="L122" s="28">
        <f>D122*0.2</f>
        <v>0</v>
      </c>
      <c r="M122" s="28">
        <f>L122*0.25</f>
        <v>0</v>
      </c>
      <c r="N122" s="17"/>
    </row>
    <row r="123" spans="1:14" s="18" customFormat="1" x14ac:dyDescent="0.25">
      <c r="D123" s="17"/>
      <c r="E123" s="17"/>
      <c r="F123" s="17"/>
      <c r="G123" s="17"/>
      <c r="H123" s="17"/>
      <c r="I123" s="17"/>
      <c r="J123" s="17"/>
      <c r="K123" s="17"/>
      <c r="L123" s="17"/>
      <c r="M123" s="17"/>
      <c r="N123" s="17"/>
    </row>
    <row r="124" spans="1:14" s="18" customFormat="1" x14ac:dyDescent="0.25">
      <c r="A124" s="18">
        <v>60271</v>
      </c>
      <c r="B124" s="18" t="s">
        <v>1058</v>
      </c>
      <c r="C124" s="18">
        <v>60271</v>
      </c>
      <c r="D124" s="17"/>
      <c r="E124" s="17"/>
      <c r="F124" s="28">
        <f>D124*0.6</f>
        <v>0</v>
      </c>
      <c r="G124" s="28">
        <f>F124*0.25</f>
        <v>0</v>
      </c>
      <c r="H124" s="28"/>
      <c r="I124" s="28">
        <f>D124*0.4</f>
        <v>0</v>
      </c>
      <c r="J124" s="28">
        <f>I124*0.25</f>
        <v>0</v>
      </c>
      <c r="K124" s="28"/>
      <c r="L124" s="28">
        <f>D124*0.2</f>
        <v>0</v>
      </c>
      <c r="M124" s="28">
        <f>L124*0.25</f>
        <v>0</v>
      </c>
      <c r="N124" s="17"/>
    </row>
    <row r="125" spans="1:14" s="18" customFormat="1" x14ac:dyDescent="0.25">
      <c r="D125" s="17"/>
      <c r="E125" s="17"/>
      <c r="F125" s="17"/>
      <c r="G125" s="17"/>
      <c r="H125" s="17"/>
      <c r="I125" s="17"/>
      <c r="J125" s="17"/>
      <c r="K125" s="17"/>
      <c r="L125" s="17"/>
      <c r="M125" s="17"/>
      <c r="N125" s="17"/>
    </row>
    <row r="126" spans="1:14" s="18" customFormat="1" x14ac:dyDescent="0.25">
      <c r="A126" s="18">
        <v>37184</v>
      </c>
      <c r="B126" s="57" t="s">
        <v>1061</v>
      </c>
      <c r="C126" s="18">
        <v>37184</v>
      </c>
      <c r="D126" s="17"/>
      <c r="E126" s="17"/>
      <c r="F126" s="17">
        <f>D126*0.6</f>
        <v>0</v>
      </c>
      <c r="G126" s="17">
        <f>F126*0.25</f>
        <v>0</v>
      </c>
      <c r="H126" s="17"/>
      <c r="I126" s="17">
        <f>D126*0.4</f>
        <v>0</v>
      </c>
      <c r="J126" s="17">
        <f>I126*0.25</f>
        <v>0</v>
      </c>
      <c r="K126" s="17"/>
      <c r="L126" s="17">
        <f>D126*0.2</f>
        <v>0</v>
      </c>
      <c r="M126" s="17">
        <f>L126*0.25</f>
        <v>0</v>
      </c>
      <c r="N126" s="17"/>
    </row>
    <row r="127" spans="1:14" s="18" customFormat="1" x14ac:dyDescent="0.25">
      <c r="D127" s="17"/>
      <c r="E127" s="17"/>
      <c r="F127" s="17"/>
      <c r="G127" s="17"/>
      <c r="H127" s="17"/>
      <c r="I127" s="17"/>
      <c r="J127" s="17"/>
      <c r="K127" s="17"/>
      <c r="L127" s="17"/>
      <c r="M127" s="17"/>
      <c r="N127" s="17"/>
    </row>
    <row r="128" spans="1:14" s="18" customFormat="1" x14ac:dyDescent="0.25">
      <c r="A128" s="39">
        <v>75820</v>
      </c>
      <c r="B128" s="18" t="s">
        <v>1060</v>
      </c>
      <c r="C128" s="39">
        <v>75820</v>
      </c>
      <c r="D128" s="17"/>
      <c r="E128" s="17"/>
      <c r="F128" s="17">
        <f>D128*0.6</f>
        <v>0</v>
      </c>
      <c r="G128" s="17">
        <f>F128*0.25</f>
        <v>0</v>
      </c>
      <c r="H128" s="17"/>
      <c r="I128" s="17">
        <f>D128*0.4</f>
        <v>0</v>
      </c>
      <c r="J128" s="17">
        <f>I128*0.25</f>
        <v>0</v>
      </c>
      <c r="K128" s="17"/>
      <c r="L128" s="17">
        <f>D128*0.2</f>
        <v>0</v>
      </c>
      <c r="M128" s="17">
        <f>L128*0.25</f>
        <v>0</v>
      </c>
      <c r="N128" s="17"/>
    </row>
    <row r="129" spans="1:14" s="18" customFormat="1" x14ac:dyDescent="0.25">
      <c r="D129" s="17"/>
      <c r="E129" s="17"/>
      <c r="F129" s="17"/>
      <c r="G129" s="17"/>
      <c r="H129" s="17"/>
      <c r="I129" s="17"/>
      <c r="J129" s="17"/>
      <c r="K129" s="17"/>
      <c r="L129" s="17"/>
      <c r="M129" s="17"/>
      <c r="N129" s="17"/>
    </row>
    <row r="130" spans="1:14" s="18" customFormat="1" x14ac:dyDescent="0.25">
      <c r="A130" s="18">
        <v>44640</v>
      </c>
      <c r="B130" s="57" t="s">
        <v>1063</v>
      </c>
      <c r="C130" s="18">
        <v>44640</v>
      </c>
      <c r="D130" s="17"/>
      <c r="E130" s="17"/>
      <c r="F130" s="17">
        <f>D130*0.6</f>
        <v>0</v>
      </c>
      <c r="G130" s="17">
        <f>F130*0.25</f>
        <v>0</v>
      </c>
      <c r="H130" s="17"/>
      <c r="I130" s="17">
        <f>D130*0.4</f>
        <v>0</v>
      </c>
      <c r="J130" s="17">
        <f>I130*0.25</f>
        <v>0</v>
      </c>
      <c r="K130" s="17"/>
      <c r="L130" s="17">
        <f>D130*0.2</f>
        <v>0</v>
      </c>
      <c r="M130" s="17">
        <f>L130*0.25</f>
        <v>0</v>
      </c>
      <c r="N130" s="17"/>
    </row>
    <row r="131" spans="1:14" s="18" customFormat="1" x14ac:dyDescent="0.25">
      <c r="D131" s="17"/>
      <c r="E131" s="17"/>
      <c r="F131" s="17"/>
      <c r="G131" s="17"/>
      <c r="H131" s="17"/>
      <c r="I131" s="17"/>
      <c r="J131" s="17"/>
      <c r="K131" s="17"/>
      <c r="L131" s="17"/>
      <c r="M131" s="17"/>
      <c r="N131" s="17"/>
    </row>
    <row r="132" spans="1:14" s="18" customFormat="1" x14ac:dyDescent="0.25">
      <c r="A132" s="18">
        <v>55250</v>
      </c>
      <c r="B132" s="57" t="s">
        <v>1064</v>
      </c>
      <c r="C132" s="18">
        <v>55250</v>
      </c>
      <c r="D132" s="17"/>
      <c r="E132" s="17"/>
      <c r="F132" s="17">
        <f>D132*0.6</f>
        <v>0</v>
      </c>
      <c r="G132" s="17">
        <f>F132*0.25</f>
        <v>0</v>
      </c>
      <c r="H132" s="17"/>
      <c r="I132" s="17">
        <f>D132*0.4</f>
        <v>0</v>
      </c>
      <c r="J132" s="17">
        <f>I132*0.25</f>
        <v>0</v>
      </c>
      <c r="K132" s="17"/>
      <c r="L132" s="17">
        <f>D132*0.2</f>
        <v>0</v>
      </c>
      <c r="M132" s="17">
        <f>L132*0.25</f>
        <v>0</v>
      </c>
      <c r="N132" s="17"/>
    </row>
    <row r="133" spans="1:14" s="18" customFormat="1" x14ac:dyDescent="0.25">
      <c r="D133" s="17"/>
      <c r="E133" s="17"/>
      <c r="F133" s="17"/>
      <c r="G133" s="17"/>
      <c r="H133" s="17"/>
      <c r="I133" s="17"/>
      <c r="J133" s="17"/>
      <c r="K133" s="17"/>
      <c r="L133" s="17"/>
      <c r="M133" s="17"/>
      <c r="N133" s="17"/>
    </row>
    <row r="134" spans="1:14" s="18" customFormat="1" x14ac:dyDescent="0.25">
      <c r="A134" s="18">
        <v>31629</v>
      </c>
      <c r="B134" s="57" t="s">
        <v>1065</v>
      </c>
      <c r="C134" s="18">
        <v>31629</v>
      </c>
      <c r="D134" s="17"/>
      <c r="E134" s="17"/>
      <c r="F134" s="17">
        <f>D134*0.6</f>
        <v>0</v>
      </c>
      <c r="G134" s="17">
        <f>F134*0.25</f>
        <v>0</v>
      </c>
      <c r="H134" s="17"/>
      <c r="I134" s="17">
        <f>D134*0.4</f>
        <v>0</v>
      </c>
      <c r="J134" s="17">
        <f>I134*0.25</f>
        <v>0</v>
      </c>
      <c r="K134" s="17"/>
      <c r="L134" s="17">
        <f>D134*0.2</f>
        <v>0</v>
      </c>
      <c r="M134" s="17">
        <f>L134*0.25</f>
        <v>0</v>
      </c>
      <c r="N134" s="17"/>
    </row>
    <row r="135" spans="1:14" s="18" customFormat="1" x14ac:dyDescent="0.25">
      <c r="D135" s="17"/>
      <c r="E135" s="17"/>
      <c r="F135" s="17"/>
      <c r="G135" s="17"/>
      <c r="H135" s="17"/>
      <c r="I135" s="17"/>
      <c r="J135" s="17"/>
      <c r="K135" s="17"/>
      <c r="L135" s="17"/>
      <c r="M135" s="17"/>
      <c r="N135" s="17"/>
    </row>
    <row r="136" spans="1:14" s="18" customFormat="1" x14ac:dyDescent="0.25">
      <c r="A136" s="18">
        <v>52356</v>
      </c>
      <c r="B136" s="18" t="s">
        <v>1072</v>
      </c>
      <c r="C136" s="18">
        <v>52356</v>
      </c>
      <c r="D136" s="17"/>
      <c r="E136" s="17"/>
      <c r="F136" s="17">
        <f>D136*0.6</f>
        <v>0</v>
      </c>
      <c r="G136" s="17">
        <f>F136*0.25</f>
        <v>0</v>
      </c>
      <c r="H136" s="17"/>
      <c r="I136" s="17">
        <f>D136*0.4</f>
        <v>0</v>
      </c>
      <c r="J136" s="17">
        <f>I136*0.25</f>
        <v>0</v>
      </c>
      <c r="K136" s="17"/>
      <c r="L136" s="17">
        <f>D136*0.2</f>
        <v>0</v>
      </c>
      <c r="M136" s="17">
        <f>L136*0.25</f>
        <v>0</v>
      </c>
      <c r="N136" s="17"/>
    </row>
    <row r="137" spans="1:14" s="18" customFormat="1" x14ac:dyDescent="0.25">
      <c r="D137" s="17"/>
      <c r="E137" s="17"/>
      <c r="F137" s="17"/>
      <c r="G137" s="17"/>
      <c r="H137" s="17"/>
      <c r="I137" s="17"/>
      <c r="J137" s="17"/>
      <c r="K137" s="17"/>
      <c r="L137" s="17"/>
      <c r="M137" s="17"/>
      <c r="N137" s="17"/>
    </row>
    <row r="138" spans="1:14" s="18" customFormat="1" x14ac:dyDescent="0.25">
      <c r="A138" s="18">
        <v>52601</v>
      </c>
      <c r="B138" s="18" t="s">
        <v>1074</v>
      </c>
      <c r="C138" s="18">
        <v>52601</v>
      </c>
      <c r="D138" s="17"/>
      <c r="E138" s="17"/>
      <c r="F138" s="17">
        <f>D138*0.6</f>
        <v>0</v>
      </c>
      <c r="G138" s="17">
        <f>F138*0.25</f>
        <v>0</v>
      </c>
      <c r="H138" s="17"/>
      <c r="I138" s="17">
        <f>D138*0.4</f>
        <v>0</v>
      </c>
      <c r="J138" s="17">
        <f>I138*0.25</f>
        <v>0</v>
      </c>
      <c r="K138" s="17"/>
      <c r="L138" s="17">
        <f>D138*0.2</f>
        <v>0</v>
      </c>
      <c r="M138" s="17">
        <f>L138*0.25</f>
        <v>0</v>
      </c>
      <c r="N138" s="17"/>
    </row>
    <row r="139" spans="1:14" s="18" customFormat="1" x14ac:dyDescent="0.25">
      <c r="D139" s="17"/>
      <c r="E139" s="17"/>
      <c r="F139" s="17"/>
      <c r="G139" s="17"/>
      <c r="H139" s="17"/>
      <c r="I139" s="17"/>
      <c r="J139" s="17"/>
      <c r="K139" s="17"/>
      <c r="L139" s="17"/>
      <c r="M139" s="17"/>
      <c r="N139" s="17"/>
    </row>
    <row r="140" spans="1:14" s="18" customFormat="1" x14ac:dyDescent="0.25">
      <c r="A140" s="18">
        <v>42440</v>
      </c>
      <c r="B140" s="18" t="s">
        <v>1076</v>
      </c>
      <c r="C140" s="18">
        <v>42440</v>
      </c>
      <c r="D140" s="17"/>
      <c r="E140" s="17"/>
      <c r="F140" s="17">
        <f>D140*0.6</f>
        <v>0</v>
      </c>
      <c r="G140" s="17">
        <f>F140*0.25</f>
        <v>0</v>
      </c>
      <c r="H140" s="17"/>
      <c r="I140" s="17">
        <f>D140*0.4</f>
        <v>0</v>
      </c>
      <c r="J140" s="17">
        <f>I140*0.25</f>
        <v>0</v>
      </c>
      <c r="K140" s="17"/>
      <c r="L140" s="17">
        <f>D140*0.2</f>
        <v>0</v>
      </c>
      <c r="M140" s="17">
        <f>L140*0.25</f>
        <v>0</v>
      </c>
      <c r="N140" s="17"/>
    </row>
    <row r="141" spans="1:14" s="18" customFormat="1" x14ac:dyDescent="0.25">
      <c r="D141" s="17"/>
      <c r="E141" s="17"/>
      <c r="F141" s="17"/>
      <c r="G141" s="17"/>
      <c r="H141" s="17"/>
      <c r="I141" s="17"/>
      <c r="J141" s="17"/>
      <c r="K141" s="17"/>
      <c r="L141" s="17"/>
      <c r="M141" s="17"/>
      <c r="N141" s="17"/>
    </row>
    <row r="142" spans="1:14" s="18" customFormat="1" x14ac:dyDescent="0.25">
      <c r="A142" s="18">
        <v>42335</v>
      </c>
      <c r="B142" s="18" t="s">
        <v>1078</v>
      </c>
      <c r="C142" s="18">
        <v>42335</v>
      </c>
      <c r="D142" s="17"/>
      <c r="E142" s="17"/>
      <c r="F142" s="17">
        <f>D142*0.6</f>
        <v>0</v>
      </c>
      <c r="G142" s="17">
        <f>F142*0.25</f>
        <v>0</v>
      </c>
      <c r="H142" s="17"/>
      <c r="I142" s="17">
        <f>D142*0.4</f>
        <v>0</v>
      </c>
      <c r="J142" s="17">
        <f>I142*0.25</f>
        <v>0</v>
      </c>
      <c r="K142" s="17"/>
      <c r="L142" s="17">
        <f>D142*0.2</f>
        <v>0</v>
      </c>
      <c r="M142" s="17">
        <f>L142*0.25</f>
        <v>0</v>
      </c>
      <c r="N142" s="17"/>
    </row>
    <row r="143" spans="1:14" s="18" customFormat="1" x14ac:dyDescent="0.25">
      <c r="D143" s="17"/>
      <c r="E143" s="17"/>
      <c r="F143" s="17"/>
      <c r="G143" s="17"/>
      <c r="H143" s="17"/>
      <c r="I143" s="17"/>
      <c r="J143" s="17"/>
      <c r="K143" s="17"/>
      <c r="L143" s="17"/>
      <c r="M143" s="17"/>
      <c r="N143" s="17"/>
    </row>
    <row r="144" spans="1:14" s="18" customFormat="1" x14ac:dyDescent="0.25">
      <c r="A144" s="18">
        <v>57522</v>
      </c>
      <c r="B144" s="18" t="s">
        <v>1087</v>
      </c>
      <c r="C144" s="18">
        <v>57522</v>
      </c>
      <c r="D144" s="17"/>
      <c r="E144" s="17"/>
      <c r="F144" s="17">
        <f>D144*0.6</f>
        <v>0</v>
      </c>
      <c r="G144" s="17">
        <f>F144*0.25</f>
        <v>0</v>
      </c>
      <c r="H144" s="17"/>
      <c r="I144" s="17">
        <f>D144*0.4</f>
        <v>0</v>
      </c>
      <c r="J144" s="17">
        <f>I144*0.25</f>
        <v>0</v>
      </c>
      <c r="K144" s="17"/>
      <c r="L144" s="17">
        <f>D144*0.2</f>
        <v>0</v>
      </c>
      <c r="M144" s="17">
        <f>L144*0.25</f>
        <v>0</v>
      </c>
      <c r="N144" s="17"/>
    </row>
    <row r="145" spans="1:14" s="18" customFormat="1" x14ac:dyDescent="0.25">
      <c r="D145" s="17"/>
      <c r="E145" s="17"/>
      <c r="F145" s="17"/>
      <c r="G145" s="17"/>
      <c r="H145" s="17"/>
      <c r="I145" s="17"/>
      <c r="J145" s="17"/>
      <c r="K145" s="17"/>
      <c r="L145" s="17"/>
      <c r="M145" s="17"/>
      <c r="N145" s="17"/>
    </row>
    <row r="146" spans="1:14" s="18" customFormat="1" x14ac:dyDescent="0.25">
      <c r="A146" s="18">
        <v>60100</v>
      </c>
      <c r="B146" s="57" t="s">
        <v>1088</v>
      </c>
      <c r="C146" s="18">
        <v>60100</v>
      </c>
      <c r="D146" s="17"/>
      <c r="E146" s="17"/>
      <c r="F146" s="17">
        <f>D146*0.6</f>
        <v>0</v>
      </c>
      <c r="G146" s="17">
        <f>F146*0.25</f>
        <v>0</v>
      </c>
      <c r="H146" s="17"/>
      <c r="I146" s="17">
        <f>D146*0.4</f>
        <v>0</v>
      </c>
      <c r="J146" s="17">
        <f>I146*0.25</f>
        <v>0</v>
      </c>
      <c r="K146" s="17"/>
      <c r="L146" s="17">
        <f>D146*0.2</f>
        <v>0</v>
      </c>
      <c r="M146" s="17">
        <f>L146*0.25</f>
        <v>0</v>
      </c>
      <c r="N146" s="17"/>
    </row>
    <row r="147" spans="1:14" s="18" customFormat="1" x14ac:dyDescent="0.25">
      <c r="D147" s="17"/>
      <c r="E147" s="17"/>
      <c r="F147" s="17"/>
      <c r="G147" s="17"/>
      <c r="H147" s="17"/>
      <c r="I147" s="17"/>
      <c r="J147" s="17"/>
      <c r="K147" s="17"/>
      <c r="L147" s="17"/>
      <c r="M147" s="17"/>
      <c r="N147" s="17"/>
    </row>
    <row r="148" spans="1:14" s="18" customFormat="1" x14ac:dyDescent="0.25">
      <c r="A148" s="18">
        <v>49505</v>
      </c>
      <c r="B148" s="58" t="s">
        <v>914</v>
      </c>
      <c r="C148" s="18">
        <v>49505</v>
      </c>
      <c r="D148" s="17"/>
      <c r="E148" s="17"/>
      <c r="F148" s="17">
        <f>D148*0.6</f>
        <v>0</v>
      </c>
      <c r="G148" s="17">
        <f>F148*0.25</f>
        <v>0</v>
      </c>
      <c r="H148" s="17"/>
      <c r="I148" s="17">
        <f>D148*0.4</f>
        <v>0</v>
      </c>
      <c r="J148" s="17">
        <f>I148*0.25</f>
        <v>0</v>
      </c>
      <c r="K148" s="17"/>
      <c r="L148" s="17">
        <f>D148*0.2</f>
        <v>0</v>
      </c>
      <c r="M148" s="17">
        <f>L148*0.25</f>
        <v>0</v>
      </c>
      <c r="N148" s="17"/>
    </row>
    <row r="149" spans="1:14" s="18" customFormat="1" x14ac:dyDescent="0.25">
      <c r="D149" s="17"/>
      <c r="E149" s="17"/>
      <c r="F149" s="17"/>
      <c r="G149" s="17"/>
      <c r="H149" s="17"/>
      <c r="I149" s="17"/>
      <c r="J149" s="17"/>
      <c r="K149" s="17"/>
      <c r="L149" s="17"/>
      <c r="M149" s="17"/>
      <c r="N149" s="17"/>
    </row>
    <row r="150" spans="1:14" s="18" customFormat="1" x14ac:dyDescent="0.25">
      <c r="A150" s="18">
        <v>20902</v>
      </c>
      <c r="B150" s="58" t="s">
        <v>1091</v>
      </c>
      <c r="C150" s="18">
        <v>20902</v>
      </c>
      <c r="D150" s="17"/>
      <c r="E150" s="17"/>
      <c r="F150" s="17">
        <f>D150*0.6</f>
        <v>0</v>
      </c>
      <c r="G150" s="17">
        <f>F150*0.25</f>
        <v>0</v>
      </c>
      <c r="H150" s="17"/>
      <c r="I150" s="17">
        <f>D150*0.4</f>
        <v>0</v>
      </c>
      <c r="J150" s="17">
        <f>I150*0.25</f>
        <v>0</v>
      </c>
      <c r="K150" s="17"/>
      <c r="L150" s="17">
        <f>D150*0.2</f>
        <v>0</v>
      </c>
      <c r="M150" s="17">
        <f>L150*0.25</f>
        <v>0</v>
      </c>
      <c r="N150" s="17"/>
    </row>
    <row r="151" spans="1:14" s="18" customFormat="1" x14ac:dyDescent="0.25">
      <c r="D151" s="17"/>
      <c r="E151" s="17"/>
      <c r="F151" s="17"/>
      <c r="G151" s="17"/>
      <c r="H151" s="17"/>
      <c r="I151" s="17"/>
      <c r="J151" s="17"/>
      <c r="K151" s="17"/>
      <c r="L151" s="17"/>
      <c r="M151" s="17"/>
      <c r="N151" s="17"/>
    </row>
    <row r="152" spans="1:14" s="18" customFormat="1" x14ac:dyDescent="0.25">
      <c r="A152" s="18">
        <v>43246</v>
      </c>
      <c r="B152" s="18" t="s">
        <v>1092</v>
      </c>
      <c r="C152" s="18">
        <v>43246</v>
      </c>
      <c r="D152" s="17"/>
      <c r="E152" s="17"/>
      <c r="F152" s="17">
        <f>D152*0.6</f>
        <v>0</v>
      </c>
      <c r="G152" s="17">
        <f>F152*0.25</f>
        <v>0</v>
      </c>
      <c r="H152" s="17"/>
      <c r="I152" s="17">
        <f>D152*0.4</f>
        <v>0</v>
      </c>
      <c r="J152" s="17">
        <f>I152*0.25</f>
        <v>0</v>
      </c>
      <c r="K152" s="17"/>
      <c r="L152" s="17">
        <f>D152*0.2</f>
        <v>0</v>
      </c>
      <c r="M152" s="17">
        <f>L152*0.25</f>
        <v>0</v>
      </c>
      <c r="N152" s="17"/>
    </row>
    <row r="153" spans="1:14" s="18" customFormat="1" x14ac:dyDescent="0.25">
      <c r="D153" s="17"/>
      <c r="E153" s="17"/>
      <c r="F153" s="17"/>
      <c r="G153" s="17"/>
      <c r="H153" s="17"/>
      <c r="I153" s="17"/>
      <c r="J153" s="17"/>
      <c r="K153" s="17"/>
      <c r="L153" s="17"/>
      <c r="M153" s="17"/>
      <c r="N153" s="17"/>
    </row>
    <row r="154" spans="1:14" s="18" customFormat="1" x14ac:dyDescent="0.25">
      <c r="A154" s="18">
        <v>51050</v>
      </c>
      <c r="B154" s="18" t="s">
        <v>1093</v>
      </c>
      <c r="C154" s="18">
        <v>51050</v>
      </c>
      <c r="D154" s="17"/>
      <c r="E154" s="17"/>
      <c r="F154" s="17">
        <f>D154*0.6</f>
        <v>0</v>
      </c>
      <c r="G154" s="17">
        <f>F154*0.25</f>
        <v>0</v>
      </c>
      <c r="H154" s="17"/>
      <c r="I154" s="17">
        <f>D154*0.4</f>
        <v>0</v>
      </c>
      <c r="J154" s="17">
        <f>I154*0.25</f>
        <v>0</v>
      </c>
      <c r="K154" s="17"/>
      <c r="L154" s="17">
        <f>D154*0.2</f>
        <v>0</v>
      </c>
      <c r="M154" s="17">
        <f>L154*0.25</f>
        <v>0</v>
      </c>
      <c r="N154" s="17"/>
    </row>
    <row r="155" spans="1:14" s="18" customFormat="1" x14ac:dyDescent="0.25">
      <c r="D155" s="17"/>
      <c r="E155" s="17"/>
      <c r="F155" s="17"/>
      <c r="G155" s="17"/>
      <c r="H155" s="17"/>
      <c r="I155" s="17"/>
      <c r="J155" s="17"/>
      <c r="K155" s="17"/>
      <c r="L155" s="17"/>
      <c r="M155" s="17"/>
      <c r="N155" s="17"/>
    </row>
    <row r="156" spans="1:14" s="18" customFormat="1" x14ac:dyDescent="0.25">
      <c r="A156" s="18">
        <v>20610</v>
      </c>
      <c r="B156" s="58" t="s">
        <v>1094</v>
      </c>
      <c r="C156" s="18">
        <v>20610</v>
      </c>
      <c r="D156" s="17"/>
      <c r="E156" s="17"/>
      <c r="F156" s="17">
        <f>D156*0.6</f>
        <v>0</v>
      </c>
      <c r="G156" s="17">
        <f>F156*0.25</f>
        <v>0</v>
      </c>
      <c r="H156" s="17"/>
      <c r="I156" s="17">
        <f>D156*0.4</f>
        <v>0</v>
      </c>
      <c r="J156" s="17">
        <f>I156*0.25</f>
        <v>0</v>
      </c>
      <c r="K156" s="17"/>
      <c r="L156" s="17">
        <f>D156*0.2</f>
        <v>0</v>
      </c>
      <c r="M156" s="17">
        <f>L156*0.25</f>
        <v>0</v>
      </c>
      <c r="N156" s="17"/>
    </row>
    <row r="157" spans="1:14" s="18" customFormat="1" x14ac:dyDescent="0.25">
      <c r="D157" s="17"/>
      <c r="E157" s="17"/>
      <c r="F157" s="17"/>
      <c r="G157" s="17"/>
      <c r="H157" s="17"/>
      <c r="I157" s="17"/>
      <c r="J157" s="17"/>
      <c r="K157" s="17"/>
      <c r="L157" s="17"/>
      <c r="M157" s="17"/>
      <c r="N157" s="17"/>
    </row>
    <row r="158" spans="1:14" s="18" customFormat="1" x14ac:dyDescent="0.25">
      <c r="A158" s="18">
        <v>25606</v>
      </c>
      <c r="B158" s="58" t="s">
        <v>1095</v>
      </c>
      <c r="C158" s="18">
        <v>25606</v>
      </c>
      <c r="D158" s="17">
        <v>1203</v>
      </c>
      <c r="E158" s="17"/>
      <c r="F158" s="17">
        <f>D158*0.6</f>
        <v>721.8</v>
      </c>
      <c r="G158" s="17">
        <f>F158*0.25</f>
        <v>180.45</v>
      </c>
      <c r="H158" s="17"/>
      <c r="I158" s="17">
        <f>D158*0.4</f>
        <v>481.20000000000005</v>
      </c>
      <c r="J158" s="17">
        <f>I158*0.25</f>
        <v>120.30000000000001</v>
      </c>
      <c r="K158" s="17"/>
      <c r="L158" s="17">
        <f>D158*0.2</f>
        <v>240.60000000000002</v>
      </c>
      <c r="M158" s="17">
        <f>L158*0.25</f>
        <v>60.150000000000006</v>
      </c>
      <c r="N158" s="17"/>
    </row>
    <row r="159" spans="1:14" s="18" customFormat="1" x14ac:dyDescent="0.25">
      <c r="D159" s="17"/>
      <c r="E159" s="17"/>
      <c r="F159" s="17"/>
      <c r="G159" s="17"/>
      <c r="H159" s="17"/>
      <c r="I159" s="17"/>
      <c r="J159" s="17"/>
      <c r="K159" s="17"/>
      <c r="L159" s="17"/>
      <c r="M159" s="17"/>
      <c r="N159" s="17"/>
    </row>
    <row r="160" spans="1:14" s="18" customFormat="1" x14ac:dyDescent="0.25">
      <c r="A160" s="18">
        <v>19301</v>
      </c>
      <c r="B160" s="58" t="s">
        <v>1096</v>
      </c>
      <c r="C160" s="18">
        <v>19301</v>
      </c>
      <c r="D160" s="17"/>
      <c r="E160" s="17"/>
      <c r="F160" s="17">
        <f>D160*0.6</f>
        <v>0</v>
      </c>
      <c r="G160" s="17">
        <f>F160*0.25</f>
        <v>0</v>
      </c>
      <c r="H160" s="17"/>
      <c r="I160" s="17">
        <f>D160*0.4</f>
        <v>0</v>
      </c>
      <c r="J160" s="17">
        <f>I160*0.25</f>
        <v>0</v>
      </c>
      <c r="K160" s="17"/>
      <c r="L160" s="17">
        <f>D160*0.2</f>
        <v>0</v>
      </c>
      <c r="M160" s="17">
        <f>L160*0.25</f>
        <v>0</v>
      </c>
      <c r="N160" s="17"/>
    </row>
    <row r="161" spans="1:14" s="18" customFormat="1" x14ac:dyDescent="0.25">
      <c r="D161" s="17"/>
      <c r="E161" s="17"/>
      <c r="F161" s="17"/>
      <c r="G161" s="17"/>
      <c r="H161" s="17"/>
      <c r="I161" s="17"/>
      <c r="J161" s="17"/>
      <c r="K161" s="17"/>
      <c r="L161" s="17"/>
      <c r="M161" s="17"/>
      <c r="N161" s="17"/>
    </row>
    <row r="162" spans="1:14" s="18" customFormat="1" x14ac:dyDescent="0.25">
      <c r="A162" s="18">
        <v>19281</v>
      </c>
      <c r="B162" s="18" t="s">
        <v>1097</v>
      </c>
      <c r="C162" s="18">
        <v>19281</v>
      </c>
      <c r="D162" s="17"/>
      <c r="E162" s="17"/>
      <c r="F162" s="17">
        <f>D162*0.6</f>
        <v>0</v>
      </c>
      <c r="G162" s="17">
        <f>F162*0.25</f>
        <v>0</v>
      </c>
      <c r="H162" s="17"/>
      <c r="I162" s="17">
        <f>D162*0.4</f>
        <v>0</v>
      </c>
      <c r="J162" s="17">
        <f>I162*0.25</f>
        <v>0</v>
      </c>
      <c r="K162" s="17"/>
      <c r="L162" s="17">
        <f>D162*0.2</f>
        <v>0</v>
      </c>
      <c r="M162" s="17">
        <f>L162*0.25</f>
        <v>0</v>
      </c>
      <c r="N162" s="17"/>
    </row>
    <row r="163" spans="1:14" s="18" customFormat="1" x14ac:dyDescent="0.25">
      <c r="D163" s="17"/>
      <c r="E163" s="17"/>
      <c r="F163" s="17"/>
      <c r="G163" s="17"/>
      <c r="H163" s="17"/>
      <c r="I163" s="17"/>
      <c r="J163" s="17"/>
      <c r="K163" s="17"/>
      <c r="L163" s="17"/>
      <c r="M163" s="17"/>
      <c r="N163" s="17"/>
    </row>
    <row r="164" spans="1:14" s="18" customFormat="1" x14ac:dyDescent="0.25">
      <c r="A164" s="18">
        <v>19085</v>
      </c>
      <c r="B164" s="18" t="s">
        <v>1098</v>
      </c>
      <c r="C164" s="18">
        <v>19085</v>
      </c>
      <c r="D164" s="17"/>
      <c r="E164" s="17"/>
      <c r="F164" s="17">
        <f>D164*0.6</f>
        <v>0</v>
      </c>
      <c r="G164" s="17">
        <f>F164*0.25</f>
        <v>0</v>
      </c>
      <c r="H164" s="17"/>
      <c r="I164" s="17">
        <f>D164*0.4</f>
        <v>0</v>
      </c>
      <c r="J164" s="17">
        <f>I164*0.25</f>
        <v>0</v>
      </c>
      <c r="K164" s="17"/>
      <c r="L164" s="17">
        <f>D164*0.2</f>
        <v>0</v>
      </c>
      <c r="M164" s="17">
        <f>L164*0.25</f>
        <v>0</v>
      </c>
      <c r="N164" s="17"/>
    </row>
    <row r="165" spans="1:14" s="18" customFormat="1" x14ac:dyDescent="0.25">
      <c r="D165" s="17"/>
      <c r="E165" s="17"/>
      <c r="F165" s="17"/>
      <c r="G165" s="17"/>
      <c r="H165" s="17"/>
      <c r="I165" s="17"/>
      <c r="J165" s="17"/>
      <c r="K165" s="17"/>
      <c r="L165" s="17"/>
      <c r="M165" s="17"/>
      <c r="N165" s="17"/>
    </row>
    <row r="166" spans="1:14" s="18" customFormat="1" x14ac:dyDescent="0.25">
      <c r="A166" s="18">
        <v>21012</v>
      </c>
      <c r="B166" s="58" t="s">
        <v>1099</v>
      </c>
      <c r="C166" s="18">
        <v>21012</v>
      </c>
      <c r="D166" s="17"/>
      <c r="E166" s="17"/>
      <c r="F166" s="17">
        <f>D166*0.6</f>
        <v>0</v>
      </c>
      <c r="G166" s="17">
        <f>F166*0.25</f>
        <v>0</v>
      </c>
      <c r="H166" s="17"/>
      <c r="I166" s="17">
        <f>D166*0.4</f>
        <v>0</v>
      </c>
      <c r="J166" s="17">
        <f>I166*0.25</f>
        <v>0</v>
      </c>
      <c r="K166" s="17"/>
      <c r="L166" s="17">
        <f>D166*0.2</f>
        <v>0</v>
      </c>
      <c r="M166" s="17">
        <f>L166*0.25</f>
        <v>0</v>
      </c>
      <c r="N166" s="17"/>
    </row>
    <row r="167" spans="1:14" s="18" customFormat="1" x14ac:dyDescent="0.25">
      <c r="D167" s="17"/>
      <c r="E167" s="17"/>
      <c r="F167" s="17"/>
      <c r="G167" s="17"/>
      <c r="H167" s="17"/>
      <c r="I167" s="17"/>
      <c r="J167" s="17"/>
      <c r="K167" s="17"/>
      <c r="L167" s="17"/>
      <c r="M167" s="17"/>
      <c r="N167" s="17"/>
    </row>
    <row r="168" spans="1:14" s="18" customFormat="1" x14ac:dyDescent="0.25">
      <c r="A168" s="18">
        <v>20690</v>
      </c>
      <c r="B168" s="18" t="s">
        <v>1100</v>
      </c>
      <c r="C168" s="18">
        <v>20690</v>
      </c>
      <c r="D168" s="17"/>
      <c r="E168" s="17"/>
      <c r="F168" s="17">
        <f>D168*0.6</f>
        <v>0</v>
      </c>
      <c r="G168" s="17">
        <f>F168*0.25</f>
        <v>0</v>
      </c>
      <c r="H168" s="17"/>
      <c r="I168" s="17">
        <f>D168*0.4</f>
        <v>0</v>
      </c>
      <c r="J168" s="17">
        <f>I168*0.25</f>
        <v>0</v>
      </c>
      <c r="K168" s="17"/>
      <c r="L168" s="17">
        <f>D168*0.2</f>
        <v>0</v>
      </c>
      <c r="M168" s="17">
        <f>L168*0.25</f>
        <v>0</v>
      </c>
      <c r="N168" s="17"/>
    </row>
    <row r="169" spans="1:14" s="18" customFormat="1" x14ac:dyDescent="0.25">
      <c r="D169" s="17"/>
      <c r="E169" s="17"/>
      <c r="F169" s="17"/>
      <c r="G169" s="17"/>
      <c r="H169" s="17"/>
      <c r="I169" s="17"/>
      <c r="J169" s="17"/>
      <c r="K169" s="17"/>
      <c r="L169" s="17"/>
      <c r="M169" s="17"/>
      <c r="N169" s="17"/>
    </row>
    <row r="170" spans="1:14" s="18" customFormat="1" x14ac:dyDescent="0.25">
      <c r="A170" s="18">
        <v>31276</v>
      </c>
      <c r="B170" s="18" t="s">
        <v>1101</v>
      </c>
      <c r="C170" s="18">
        <v>31276</v>
      </c>
      <c r="D170" s="17">
        <v>1092</v>
      </c>
      <c r="E170" s="17"/>
      <c r="F170" s="17">
        <f>D170*0.6</f>
        <v>655.19999999999993</v>
      </c>
      <c r="G170" s="17">
        <f>F170*0.25</f>
        <v>163.79999999999998</v>
      </c>
      <c r="H170" s="17"/>
      <c r="I170" s="17">
        <f>D170*0.4</f>
        <v>436.8</v>
      </c>
      <c r="J170" s="17">
        <f>I170*0.25</f>
        <v>109.2</v>
      </c>
      <c r="K170" s="17"/>
      <c r="L170" s="17">
        <f>D170*0.2</f>
        <v>218.4</v>
      </c>
      <c r="M170" s="17">
        <f>L170*0.25</f>
        <v>54.6</v>
      </c>
      <c r="N170" s="17"/>
    </row>
    <row r="171" spans="1:14" s="18" customFormat="1" x14ac:dyDescent="0.25">
      <c r="D171" s="17"/>
      <c r="E171" s="17"/>
      <c r="F171" s="17"/>
      <c r="G171" s="17"/>
      <c r="H171" s="17"/>
      <c r="I171" s="17"/>
      <c r="J171" s="17"/>
      <c r="K171" s="17"/>
      <c r="L171" s="17"/>
      <c r="M171" s="17"/>
      <c r="N171" s="17"/>
    </row>
    <row r="172" spans="1:14" s="18" customFormat="1" x14ac:dyDescent="0.25">
      <c r="A172" s="18">
        <v>31255</v>
      </c>
      <c r="B172" s="18" t="s">
        <v>1102</v>
      </c>
      <c r="C172" s="18">
        <v>31255</v>
      </c>
      <c r="D172" s="17">
        <v>935</v>
      </c>
      <c r="E172" s="17"/>
      <c r="F172" s="17">
        <f>D172*0.6</f>
        <v>561</v>
      </c>
      <c r="G172" s="17">
        <f>F172*0.25</f>
        <v>140.25</v>
      </c>
      <c r="H172" s="17"/>
      <c r="I172" s="17">
        <f>D172*0.4</f>
        <v>374</v>
      </c>
      <c r="J172" s="17">
        <f>I172*0.25</f>
        <v>93.5</v>
      </c>
      <c r="K172" s="17"/>
      <c r="L172" s="17">
        <f>D172*0.2</f>
        <v>187</v>
      </c>
      <c r="M172" s="17">
        <f>L172*0.25</f>
        <v>46.75</v>
      </c>
      <c r="N172" s="17"/>
    </row>
    <row r="173" spans="1:14" s="18" customFormat="1" x14ac:dyDescent="0.25">
      <c r="D173" s="17"/>
      <c r="E173" s="17"/>
      <c r="F173" s="17"/>
      <c r="G173" s="17"/>
      <c r="H173" s="17"/>
      <c r="I173" s="17"/>
      <c r="J173" s="17"/>
      <c r="K173" s="17"/>
      <c r="L173" s="17"/>
      <c r="M173" s="17"/>
      <c r="N173" s="17"/>
    </row>
    <row r="174" spans="1:14" s="18" customFormat="1" x14ac:dyDescent="0.25">
      <c r="A174" s="18">
        <v>31267</v>
      </c>
      <c r="B174" s="18" t="s">
        <v>1103</v>
      </c>
      <c r="C174" s="18">
        <v>31267</v>
      </c>
      <c r="D174" s="17">
        <v>765</v>
      </c>
      <c r="E174" s="17"/>
      <c r="F174" s="17">
        <f>D174*0.6</f>
        <v>459</v>
      </c>
      <c r="G174" s="17">
        <f>F174*0.25</f>
        <v>114.75</v>
      </c>
      <c r="H174" s="17"/>
      <c r="I174" s="17">
        <f>D174*0.4</f>
        <v>306</v>
      </c>
      <c r="J174" s="17">
        <f>I174*0.25</f>
        <v>76.5</v>
      </c>
      <c r="K174" s="17"/>
      <c r="L174" s="17">
        <f>D174*0.2</f>
        <v>153</v>
      </c>
      <c r="M174" s="17">
        <f>L174*0.25</f>
        <v>38.25</v>
      </c>
      <c r="N174" s="17"/>
    </row>
    <row r="175" spans="1:14" s="18" customFormat="1" x14ac:dyDescent="0.25">
      <c r="D175" s="17"/>
      <c r="E175" s="17"/>
      <c r="F175" s="17"/>
      <c r="G175" s="17"/>
      <c r="H175" s="17"/>
      <c r="I175" s="17"/>
      <c r="J175" s="17"/>
      <c r="K175" s="17"/>
      <c r="L175" s="17"/>
      <c r="M175" s="17"/>
      <c r="N175" s="17"/>
    </row>
    <row r="176" spans="1:14" s="18" customFormat="1" x14ac:dyDescent="0.25">
      <c r="A176" s="18">
        <v>28476</v>
      </c>
      <c r="B176" s="18" t="s">
        <v>1104</v>
      </c>
      <c r="C176" s="18">
        <v>28476</v>
      </c>
      <c r="D176" s="17"/>
      <c r="E176" s="17"/>
      <c r="F176" s="17">
        <f>D176*0.6</f>
        <v>0</v>
      </c>
      <c r="G176" s="17">
        <f>F176*0.25</f>
        <v>0</v>
      </c>
      <c r="H176" s="17"/>
      <c r="I176" s="17">
        <f>D176*0.4</f>
        <v>0</v>
      </c>
      <c r="J176" s="17">
        <f>I176*0.25</f>
        <v>0</v>
      </c>
      <c r="K176" s="17"/>
      <c r="L176" s="17">
        <f>D176*0.2</f>
        <v>0</v>
      </c>
      <c r="M176" s="17">
        <f>L176*0.25</f>
        <v>0</v>
      </c>
      <c r="N176" s="17"/>
    </row>
    <row r="177" spans="1:14" s="18" customFormat="1" x14ac:dyDescent="0.25">
      <c r="D177" s="17"/>
      <c r="E177" s="17"/>
      <c r="F177" s="17"/>
      <c r="G177" s="17"/>
      <c r="H177" s="17"/>
      <c r="I177" s="17"/>
      <c r="J177" s="17"/>
      <c r="K177" s="17"/>
      <c r="L177" s="17"/>
      <c r="M177" s="17"/>
      <c r="N177" s="17"/>
    </row>
    <row r="178" spans="1:14" s="18" customFormat="1" x14ac:dyDescent="0.25">
      <c r="A178" s="18">
        <v>52352</v>
      </c>
      <c r="B178" s="58" t="s">
        <v>1106</v>
      </c>
      <c r="C178" s="18">
        <v>52352</v>
      </c>
      <c r="D178" s="17">
        <v>626</v>
      </c>
      <c r="E178" s="17"/>
      <c r="F178" s="17">
        <f>D178*0.6</f>
        <v>375.59999999999997</v>
      </c>
      <c r="G178" s="17">
        <f>F178*0.25</f>
        <v>93.899999999999991</v>
      </c>
      <c r="H178" s="17"/>
      <c r="I178" s="17">
        <f>D178*0.4</f>
        <v>250.4</v>
      </c>
      <c r="J178" s="17">
        <f>I178*0.25</f>
        <v>62.6</v>
      </c>
      <c r="K178" s="17"/>
      <c r="L178" s="17">
        <f>D178*0.2</f>
        <v>125.2</v>
      </c>
      <c r="M178" s="17">
        <f>L178*0.25</f>
        <v>31.3</v>
      </c>
      <c r="N178" s="17"/>
    </row>
    <row r="179" spans="1:14" s="18" customFormat="1" x14ac:dyDescent="0.25">
      <c r="D179" s="17"/>
      <c r="E179" s="17"/>
      <c r="F179" s="17"/>
      <c r="G179" s="17"/>
      <c r="H179" s="17"/>
      <c r="I179" s="17"/>
      <c r="J179" s="17"/>
      <c r="K179" s="17"/>
      <c r="L179" s="17"/>
      <c r="M179" s="17"/>
      <c r="N179" s="17"/>
    </row>
    <row r="180" spans="1:14" s="18" customFormat="1" x14ac:dyDescent="0.25">
      <c r="A180" s="18">
        <v>91010</v>
      </c>
      <c r="B180" s="58" t="s">
        <v>1108</v>
      </c>
      <c r="C180" s="18">
        <v>91010</v>
      </c>
      <c r="D180" s="17"/>
      <c r="E180" s="17"/>
      <c r="F180" s="17">
        <f>D180*0.6</f>
        <v>0</v>
      </c>
      <c r="G180" s="17">
        <f>F180*0.25</f>
        <v>0</v>
      </c>
      <c r="H180" s="17"/>
      <c r="I180" s="17">
        <f>D180*0.4</f>
        <v>0</v>
      </c>
      <c r="J180" s="17">
        <f>I180*0.25</f>
        <v>0</v>
      </c>
      <c r="K180" s="17"/>
      <c r="L180" s="17">
        <f>D180*0.2</f>
        <v>0</v>
      </c>
      <c r="M180" s="17">
        <f>L180*0.25</f>
        <v>0</v>
      </c>
      <c r="N180" s="17"/>
    </row>
    <row r="181" spans="1:14" s="18" customFormat="1" x14ac:dyDescent="0.25">
      <c r="D181" s="17"/>
      <c r="E181" s="17"/>
      <c r="F181" s="17"/>
      <c r="G181" s="17"/>
      <c r="H181" s="17"/>
      <c r="I181" s="17"/>
      <c r="J181" s="17"/>
      <c r="K181" s="17"/>
      <c r="L181" s="17"/>
      <c r="M181" s="17"/>
      <c r="N181" s="17"/>
    </row>
    <row r="182" spans="1:14" s="18" customFormat="1" x14ac:dyDescent="0.25">
      <c r="A182" s="18">
        <v>11044</v>
      </c>
      <c r="B182" s="58" t="s">
        <v>1109</v>
      </c>
      <c r="C182" s="18">
        <v>11044</v>
      </c>
      <c r="D182" s="17"/>
      <c r="E182" s="17"/>
      <c r="F182" s="17">
        <f>D182*0.6</f>
        <v>0</v>
      </c>
      <c r="G182" s="17">
        <f>F182*0.25</f>
        <v>0</v>
      </c>
      <c r="H182" s="17"/>
      <c r="I182" s="17">
        <f>D182*0.4</f>
        <v>0</v>
      </c>
      <c r="J182" s="17">
        <f>I182*0.25</f>
        <v>0</v>
      </c>
      <c r="K182" s="17"/>
      <c r="L182" s="17">
        <f>D182*0.2</f>
        <v>0</v>
      </c>
      <c r="M182" s="17">
        <f>L182*0.25</f>
        <v>0</v>
      </c>
      <c r="N182" s="17"/>
    </row>
    <row r="183" spans="1:14" s="18" customFormat="1" x14ac:dyDescent="0.25">
      <c r="D183" s="17"/>
      <c r="E183" s="17"/>
      <c r="F183" s="17"/>
      <c r="G183" s="17"/>
      <c r="H183" s="17"/>
      <c r="I183" s="17"/>
      <c r="J183" s="17"/>
      <c r="K183" s="17"/>
      <c r="L183" s="17"/>
      <c r="M183" s="17"/>
      <c r="N183" s="17"/>
    </row>
    <row r="184" spans="1:14" s="18" customFormat="1" x14ac:dyDescent="0.25">
      <c r="A184" s="18">
        <v>94726</v>
      </c>
      <c r="B184" s="18" t="s">
        <v>1110</v>
      </c>
      <c r="C184" s="18">
        <v>94726</v>
      </c>
      <c r="D184" s="17"/>
      <c r="E184" s="17"/>
      <c r="F184" s="17">
        <f>D184*0.6</f>
        <v>0</v>
      </c>
      <c r="G184" s="17">
        <f>F184*0.25</f>
        <v>0</v>
      </c>
      <c r="H184" s="17"/>
      <c r="I184" s="17">
        <f>D184*0.4</f>
        <v>0</v>
      </c>
      <c r="J184" s="17">
        <f>I184*0.25</f>
        <v>0</v>
      </c>
      <c r="K184" s="17"/>
      <c r="L184" s="17">
        <f>D184*0.2</f>
        <v>0</v>
      </c>
      <c r="M184" s="17">
        <f>L184*0.25</f>
        <v>0</v>
      </c>
      <c r="N184" s="17"/>
    </row>
    <row r="185" spans="1:14" s="18" customFormat="1" x14ac:dyDescent="0.25">
      <c r="D185" s="17"/>
      <c r="E185" s="17"/>
      <c r="F185" s="17"/>
      <c r="G185" s="17"/>
      <c r="H185" s="17"/>
      <c r="I185" s="17"/>
      <c r="J185" s="17"/>
      <c r="K185" s="17"/>
      <c r="L185" s="17"/>
      <c r="M185" s="17"/>
      <c r="N185" s="17"/>
    </row>
    <row r="186" spans="1:14" s="18" customFormat="1" x14ac:dyDescent="0.25">
      <c r="A186" s="18">
        <v>15120</v>
      </c>
      <c r="B186" s="18" t="s">
        <v>1111</v>
      </c>
      <c r="C186" s="18">
        <v>15120</v>
      </c>
      <c r="D186" s="17"/>
      <c r="E186" s="17"/>
      <c r="F186" s="17">
        <f>D186*0.6</f>
        <v>0</v>
      </c>
      <c r="G186" s="17">
        <f>F186*0.25</f>
        <v>0</v>
      </c>
      <c r="H186" s="17"/>
      <c r="I186" s="17">
        <f>D186*0.4</f>
        <v>0</v>
      </c>
      <c r="J186" s="17">
        <f>I186*0.25</f>
        <v>0</v>
      </c>
      <c r="K186" s="17"/>
      <c r="L186" s="17">
        <f>D186*0.2</f>
        <v>0</v>
      </c>
      <c r="M186" s="17">
        <f>L186*0.25</f>
        <v>0</v>
      </c>
      <c r="N186" s="17"/>
    </row>
    <row r="187" spans="1:14" s="18" customFormat="1" x14ac:dyDescent="0.25">
      <c r="D187" s="17"/>
      <c r="E187" s="17"/>
      <c r="F187" s="17"/>
      <c r="G187" s="17"/>
      <c r="H187" s="17"/>
      <c r="I187" s="17"/>
      <c r="J187" s="17"/>
      <c r="K187" s="17"/>
      <c r="L187" s="17"/>
      <c r="M187" s="17"/>
      <c r="N187" s="17"/>
    </row>
    <row r="188" spans="1:14" s="18" customFormat="1" x14ac:dyDescent="0.25">
      <c r="A188" s="18">
        <v>20680</v>
      </c>
      <c r="B188" s="18" t="s">
        <v>1112</v>
      </c>
      <c r="C188" s="18">
        <v>20680</v>
      </c>
      <c r="D188" s="17"/>
      <c r="E188" s="17"/>
      <c r="F188" s="17">
        <f>D188*0.6</f>
        <v>0</v>
      </c>
      <c r="G188" s="17">
        <f>F188*0.25</f>
        <v>0</v>
      </c>
      <c r="H188" s="17"/>
      <c r="I188" s="17">
        <f>D188*0.4</f>
        <v>0</v>
      </c>
      <c r="J188" s="17">
        <f>I188*0.25</f>
        <v>0</v>
      </c>
      <c r="K188" s="17"/>
      <c r="L188" s="17">
        <f>D188*0.2</f>
        <v>0</v>
      </c>
      <c r="M188" s="17">
        <f>L188*0.25</f>
        <v>0</v>
      </c>
      <c r="N188" s="17"/>
    </row>
    <row r="189" spans="1:14" s="18" customFormat="1" x14ac:dyDescent="0.25">
      <c r="D189" s="17"/>
      <c r="E189" s="17"/>
      <c r="F189" s="17"/>
      <c r="G189" s="17"/>
      <c r="H189" s="17"/>
      <c r="I189" s="17"/>
      <c r="J189" s="17"/>
      <c r="K189" s="17"/>
      <c r="L189" s="17"/>
      <c r="M189" s="17"/>
      <c r="N189" s="17"/>
    </row>
    <row r="190" spans="1:14" s="18" customFormat="1" x14ac:dyDescent="0.25">
      <c r="A190" s="18">
        <v>28405</v>
      </c>
      <c r="B190" s="58" t="s">
        <v>1113</v>
      </c>
      <c r="C190" s="18">
        <v>28405</v>
      </c>
      <c r="D190" s="17"/>
      <c r="E190" s="17"/>
      <c r="F190" s="17">
        <f>D190*0.6</f>
        <v>0</v>
      </c>
      <c r="G190" s="17">
        <f>F190*0.25</f>
        <v>0</v>
      </c>
      <c r="H190" s="17"/>
      <c r="I190" s="17">
        <f>D190*0.4</f>
        <v>0</v>
      </c>
      <c r="J190" s="17">
        <f>I190*0.25</f>
        <v>0</v>
      </c>
      <c r="K190" s="17"/>
      <c r="L190" s="17">
        <f>D190*0.2</f>
        <v>0</v>
      </c>
      <c r="M190" s="17">
        <f>L190*0.25</f>
        <v>0</v>
      </c>
      <c r="N190" s="17"/>
    </row>
    <row r="191" spans="1:14" s="18" customFormat="1" x14ac:dyDescent="0.25">
      <c r="D191" s="17"/>
      <c r="E191" s="17"/>
      <c r="F191" s="17"/>
      <c r="G191" s="17"/>
      <c r="H191" s="17"/>
      <c r="I191" s="17"/>
      <c r="J191" s="17"/>
      <c r="K191" s="17"/>
      <c r="L191" s="17"/>
      <c r="M191" s="17"/>
      <c r="N191" s="17"/>
    </row>
    <row r="192" spans="1:14" s="18" customFormat="1" x14ac:dyDescent="0.25">
      <c r="A192" s="18">
        <v>20690</v>
      </c>
      <c r="B192" s="58" t="s">
        <v>1100</v>
      </c>
      <c r="C192" s="18">
        <v>20690</v>
      </c>
      <c r="D192" s="17"/>
      <c r="E192" s="17"/>
      <c r="F192" s="17">
        <f>D192*0.6</f>
        <v>0</v>
      </c>
      <c r="G192" s="17">
        <f>F192*0.25</f>
        <v>0</v>
      </c>
      <c r="H192" s="17"/>
      <c r="I192" s="17">
        <f>D192*0.4</f>
        <v>0</v>
      </c>
      <c r="J192" s="17">
        <f>I192*0.25</f>
        <v>0</v>
      </c>
      <c r="K192" s="17"/>
      <c r="L192" s="17">
        <f>D192*0.2</f>
        <v>0</v>
      </c>
      <c r="M192" s="17">
        <f>L192*0.25</f>
        <v>0</v>
      </c>
      <c r="N192" s="17"/>
    </row>
    <row r="193" spans="1:14" s="18" customFormat="1" x14ac:dyDescent="0.25">
      <c r="D193" s="17"/>
      <c r="E193" s="17"/>
      <c r="F193" s="17"/>
      <c r="G193" s="17"/>
      <c r="H193" s="17"/>
      <c r="I193" s="17"/>
      <c r="J193" s="17"/>
      <c r="K193" s="17"/>
      <c r="L193" s="17"/>
      <c r="M193" s="17"/>
      <c r="N193" s="17"/>
    </row>
    <row r="194" spans="1:14" s="18" customFormat="1" x14ac:dyDescent="0.25">
      <c r="A194" s="18">
        <v>57522</v>
      </c>
      <c r="B194" s="58" t="s">
        <v>1114</v>
      </c>
      <c r="C194" s="18">
        <v>57522</v>
      </c>
      <c r="D194" s="17"/>
      <c r="E194" s="17"/>
      <c r="F194" s="17">
        <f>D194*0.6</f>
        <v>0</v>
      </c>
      <c r="G194" s="17">
        <f>F194*0.25</f>
        <v>0</v>
      </c>
      <c r="H194" s="17"/>
      <c r="I194" s="17">
        <f>D194*0.4</f>
        <v>0</v>
      </c>
      <c r="J194" s="17">
        <f>I194*0.25</f>
        <v>0</v>
      </c>
      <c r="K194" s="17"/>
      <c r="L194" s="17">
        <f>D194*0.2</f>
        <v>0</v>
      </c>
      <c r="M194" s="17">
        <f>L194*0.25</f>
        <v>0</v>
      </c>
      <c r="N194" s="17"/>
    </row>
    <row r="195" spans="1:14" s="18" customFormat="1" x14ac:dyDescent="0.25">
      <c r="D195" s="17"/>
      <c r="E195" s="17"/>
      <c r="F195" s="17"/>
      <c r="G195" s="17"/>
      <c r="H195" s="17"/>
      <c r="I195" s="17"/>
      <c r="J195" s="17"/>
      <c r="K195" s="17"/>
      <c r="L195" s="17"/>
      <c r="M195" s="17"/>
      <c r="N195" s="17"/>
    </row>
    <row r="196" spans="1:14" s="18" customFormat="1" x14ac:dyDescent="0.25">
      <c r="A196" s="18">
        <v>60271</v>
      </c>
      <c r="B196" s="58" t="s">
        <v>1115</v>
      </c>
      <c r="C196" s="18">
        <v>60271</v>
      </c>
      <c r="D196" s="17"/>
      <c r="E196" s="17"/>
      <c r="F196" s="17">
        <f>D196*0.6</f>
        <v>0</v>
      </c>
      <c r="G196" s="17">
        <f>F196*0.25</f>
        <v>0</v>
      </c>
      <c r="H196" s="17"/>
      <c r="I196" s="17">
        <f>D196*0.4</f>
        <v>0</v>
      </c>
      <c r="J196" s="17">
        <f>I196*0.25</f>
        <v>0</v>
      </c>
      <c r="K196" s="17"/>
      <c r="L196" s="17">
        <f>D196*0.2</f>
        <v>0</v>
      </c>
      <c r="M196" s="17">
        <f>L196*0.25</f>
        <v>0</v>
      </c>
      <c r="N196" s="17"/>
    </row>
    <row r="197" spans="1:14" s="18" customFormat="1" x14ac:dyDescent="0.25">
      <c r="D197" s="17"/>
      <c r="E197" s="17"/>
      <c r="F197" s="17"/>
      <c r="G197" s="17"/>
      <c r="H197" s="17"/>
      <c r="I197" s="17"/>
      <c r="J197" s="17"/>
      <c r="K197" s="17"/>
      <c r="L197" s="17"/>
      <c r="M197" s="17"/>
      <c r="N197" s="17"/>
    </row>
    <row r="198" spans="1:14" s="18" customFormat="1" x14ac:dyDescent="0.25">
      <c r="A198" s="18">
        <v>30140</v>
      </c>
      <c r="B198" s="58" t="s">
        <v>1116</v>
      </c>
      <c r="C198" s="18">
        <v>30140</v>
      </c>
      <c r="D198" s="17"/>
      <c r="E198" s="17"/>
      <c r="F198" s="17">
        <f>D198*0.6</f>
        <v>0</v>
      </c>
      <c r="G198" s="17">
        <f>F198*0.25</f>
        <v>0</v>
      </c>
      <c r="H198" s="17"/>
      <c r="I198" s="17">
        <f>D198*0.4</f>
        <v>0</v>
      </c>
      <c r="J198" s="17">
        <f>I198*0.25</f>
        <v>0</v>
      </c>
      <c r="K198" s="17"/>
      <c r="L198" s="17">
        <f>D198*0.2</f>
        <v>0</v>
      </c>
      <c r="M198" s="17">
        <f>L198*0.25</f>
        <v>0</v>
      </c>
      <c r="N198" s="17"/>
    </row>
    <row r="199" spans="1:14" s="18" customFormat="1" x14ac:dyDescent="0.25">
      <c r="D199" s="17"/>
      <c r="E199" s="17"/>
      <c r="F199" s="17"/>
      <c r="G199" s="17"/>
      <c r="H199" s="17"/>
      <c r="I199" s="17"/>
      <c r="J199" s="17"/>
      <c r="K199" s="17"/>
      <c r="L199" s="17"/>
      <c r="M199" s="17"/>
      <c r="N199" s="17"/>
    </row>
    <row r="200" spans="1:14" s="18" customFormat="1" x14ac:dyDescent="0.25">
      <c r="A200" s="18">
        <v>30520</v>
      </c>
      <c r="B200" s="58" t="s">
        <v>1117</v>
      </c>
      <c r="C200" s="18">
        <v>30520</v>
      </c>
      <c r="D200" s="17">
        <v>1830</v>
      </c>
      <c r="E200" s="17"/>
      <c r="F200" s="17">
        <f>D200*0.6</f>
        <v>1098</v>
      </c>
      <c r="G200" s="17">
        <f>F200*0.25</f>
        <v>274.5</v>
      </c>
      <c r="H200" s="17"/>
      <c r="I200" s="17">
        <f>D200*0.4</f>
        <v>732</v>
      </c>
      <c r="J200" s="17">
        <f>I200*0.25</f>
        <v>183</v>
      </c>
      <c r="K200" s="17"/>
      <c r="L200" s="17">
        <f>D200*0.2</f>
        <v>366</v>
      </c>
      <c r="M200" s="17">
        <f>L200*0.25</f>
        <v>91.5</v>
      </c>
      <c r="N200" s="17"/>
    </row>
    <row r="201" spans="1:14" s="18" customFormat="1" x14ac:dyDescent="0.25">
      <c r="D201" s="17"/>
      <c r="E201" s="17"/>
      <c r="F201" s="17"/>
      <c r="G201" s="17"/>
      <c r="H201" s="17"/>
      <c r="I201" s="17"/>
      <c r="J201" s="17"/>
      <c r="K201" s="17"/>
      <c r="L201" s="17"/>
      <c r="M201" s="17"/>
      <c r="N201" s="17"/>
    </row>
    <row r="202" spans="1:14" s="18" customFormat="1" x14ac:dyDescent="0.25">
      <c r="A202" s="18">
        <v>11042</v>
      </c>
      <c r="B202" s="58" t="s">
        <v>1118</v>
      </c>
      <c r="C202" s="18">
        <v>11042</v>
      </c>
      <c r="D202" s="17"/>
      <c r="E202" s="17"/>
      <c r="F202" s="17">
        <f>D202*0.6</f>
        <v>0</v>
      </c>
      <c r="G202" s="17">
        <f>F202*0.25</f>
        <v>0</v>
      </c>
      <c r="H202" s="17"/>
      <c r="I202" s="17">
        <f>D202*0.4</f>
        <v>0</v>
      </c>
      <c r="J202" s="17">
        <f>I202*0.25</f>
        <v>0</v>
      </c>
      <c r="K202" s="17"/>
      <c r="L202" s="17">
        <f>D202*0.2</f>
        <v>0</v>
      </c>
      <c r="M202" s="17">
        <f>L202*0.25</f>
        <v>0</v>
      </c>
      <c r="N202" s="17"/>
    </row>
    <row r="203" spans="1:14" s="18" customFormat="1" x14ac:dyDescent="0.25">
      <c r="D203" s="17"/>
      <c r="E203" s="17"/>
      <c r="F203" s="17"/>
      <c r="G203" s="17"/>
      <c r="H203" s="17"/>
      <c r="I203" s="17"/>
      <c r="J203" s="17"/>
      <c r="K203" s="17"/>
      <c r="L203" s="17"/>
      <c r="M203" s="17"/>
      <c r="N203" s="17"/>
    </row>
    <row r="204" spans="1:14" s="18" customFormat="1" x14ac:dyDescent="0.25">
      <c r="A204" s="18">
        <v>19120</v>
      </c>
      <c r="B204" s="62" t="s">
        <v>1119</v>
      </c>
      <c r="C204" s="18">
        <v>19120</v>
      </c>
      <c r="D204" s="17"/>
      <c r="E204" s="17"/>
      <c r="F204" s="17">
        <f>D204*0.6</f>
        <v>0</v>
      </c>
      <c r="G204" s="17">
        <f>F204*0.25</f>
        <v>0</v>
      </c>
      <c r="H204" s="17"/>
      <c r="I204" s="17">
        <f>D204*0.4</f>
        <v>0</v>
      </c>
      <c r="J204" s="17">
        <f>I204*0.25</f>
        <v>0</v>
      </c>
      <c r="K204" s="17"/>
      <c r="L204" s="17">
        <f>D204*0.2</f>
        <v>0</v>
      </c>
      <c r="M204" s="17">
        <f>L204*0.25</f>
        <v>0</v>
      </c>
      <c r="N204" s="17"/>
    </row>
    <row r="205" spans="1:14" s="18" customFormat="1" x14ac:dyDescent="0.25">
      <c r="D205" s="17"/>
      <c r="E205" s="17"/>
      <c r="F205" s="17"/>
      <c r="G205" s="17"/>
      <c r="H205" s="17"/>
      <c r="I205" s="17"/>
      <c r="J205" s="17"/>
      <c r="K205" s="17"/>
      <c r="L205" s="17"/>
      <c r="M205" s="17"/>
      <c r="N205" s="17"/>
    </row>
    <row r="206" spans="1:14" s="18" customFormat="1" x14ac:dyDescent="0.25">
      <c r="A206" s="18">
        <v>55250</v>
      </c>
      <c r="B206" s="58" t="s">
        <v>1120</v>
      </c>
      <c r="C206" s="18">
        <v>55250</v>
      </c>
      <c r="D206" s="17"/>
      <c r="E206" s="17"/>
      <c r="F206" s="17">
        <f>D206*0.6</f>
        <v>0</v>
      </c>
      <c r="G206" s="17">
        <f>F206*0.25</f>
        <v>0</v>
      </c>
      <c r="H206" s="17"/>
      <c r="I206" s="17">
        <f>D206*0.4</f>
        <v>0</v>
      </c>
      <c r="J206" s="17">
        <f>I206*0.25</f>
        <v>0</v>
      </c>
      <c r="K206" s="17"/>
      <c r="L206" s="17">
        <f>D206*0.2</f>
        <v>0</v>
      </c>
      <c r="M206" s="17">
        <f>L206*0.25</f>
        <v>0</v>
      </c>
      <c r="N206" s="17"/>
    </row>
    <row r="207" spans="1:14" s="18" customFormat="1" x14ac:dyDescent="0.25">
      <c r="D207" s="17"/>
      <c r="E207" s="17"/>
      <c r="F207" s="17"/>
      <c r="G207" s="17"/>
      <c r="H207" s="17"/>
      <c r="I207" s="17"/>
      <c r="J207" s="17"/>
      <c r="K207" s="17"/>
      <c r="L207" s="17"/>
      <c r="M207" s="17"/>
      <c r="N207" s="17"/>
    </row>
    <row r="208" spans="1:14" s="18" customFormat="1" x14ac:dyDescent="0.25">
      <c r="A208" s="18">
        <v>21470</v>
      </c>
      <c r="B208" s="58" t="s">
        <v>1122</v>
      </c>
      <c r="C208" s="18">
        <v>21470</v>
      </c>
      <c r="D208" s="17"/>
      <c r="E208" s="17"/>
      <c r="F208" s="17">
        <f>D208*0.6</f>
        <v>0</v>
      </c>
      <c r="G208" s="17">
        <f>F208*0.25</f>
        <v>0</v>
      </c>
      <c r="H208" s="17"/>
      <c r="I208" s="17">
        <f>D208*0.4</f>
        <v>0</v>
      </c>
      <c r="J208" s="17">
        <f>I208*0.25</f>
        <v>0</v>
      </c>
      <c r="K208" s="17"/>
      <c r="L208" s="17">
        <f>D208*0.2</f>
        <v>0</v>
      </c>
      <c r="M208" s="17">
        <f>L208*0.25</f>
        <v>0</v>
      </c>
      <c r="N208" s="17"/>
    </row>
    <row r="209" spans="1:14" s="18" customFormat="1" x14ac:dyDescent="0.25">
      <c r="D209" s="17"/>
      <c r="E209" s="17"/>
      <c r="F209" s="17"/>
      <c r="G209" s="17"/>
      <c r="H209" s="17"/>
      <c r="I209" s="17"/>
      <c r="J209" s="17"/>
      <c r="K209" s="17"/>
      <c r="L209" s="17"/>
      <c r="M209" s="17"/>
      <c r="N209" s="17"/>
    </row>
    <row r="210" spans="1:14" s="18" customFormat="1" x14ac:dyDescent="0.25">
      <c r="A210" s="18">
        <v>31240</v>
      </c>
      <c r="B210" s="58" t="s">
        <v>1123</v>
      </c>
      <c r="C210" s="18">
        <v>31240</v>
      </c>
      <c r="D210" s="17"/>
      <c r="E210" s="17"/>
      <c r="F210" s="17">
        <f>D210*0.6</f>
        <v>0</v>
      </c>
      <c r="G210" s="17">
        <f>F210*0.25</f>
        <v>0</v>
      </c>
      <c r="H210" s="17"/>
      <c r="I210" s="17">
        <f>D210*0.4</f>
        <v>0</v>
      </c>
      <c r="J210" s="17">
        <f>I210*0.25</f>
        <v>0</v>
      </c>
      <c r="K210" s="17"/>
      <c r="L210" s="17">
        <f>D210*0.2</f>
        <v>0</v>
      </c>
      <c r="M210" s="17">
        <f>L210*0.25</f>
        <v>0</v>
      </c>
      <c r="N210" s="17"/>
    </row>
    <row r="211" spans="1:14" s="18" customFormat="1" x14ac:dyDescent="0.25">
      <c r="D211" s="17"/>
      <c r="E211" s="17"/>
      <c r="F211" s="17"/>
      <c r="G211" s="17"/>
      <c r="H211" s="17"/>
      <c r="I211" s="17"/>
      <c r="J211" s="17"/>
      <c r="K211" s="17"/>
      <c r="L211" s="17"/>
      <c r="M211" s="17"/>
      <c r="N211" s="17"/>
    </row>
    <row r="212" spans="1:14" s="18" customFormat="1" x14ac:dyDescent="0.25">
      <c r="A212" s="18">
        <v>31254</v>
      </c>
      <c r="B212" s="58" t="s">
        <v>1124</v>
      </c>
      <c r="C212" s="18">
        <v>31254</v>
      </c>
      <c r="D212" s="17"/>
      <c r="E212" s="17"/>
      <c r="F212" s="17">
        <f>D212*0.6</f>
        <v>0</v>
      </c>
      <c r="G212" s="17">
        <f>F212*0.25</f>
        <v>0</v>
      </c>
      <c r="H212" s="17"/>
      <c r="I212" s="17">
        <f>D212*0.4</f>
        <v>0</v>
      </c>
      <c r="J212" s="17">
        <f>I212*0.25</f>
        <v>0</v>
      </c>
      <c r="K212" s="17"/>
      <c r="L212" s="17">
        <f>D212*0.2</f>
        <v>0</v>
      </c>
      <c r="M212" s="17">
        <f>L212*0.25</f>
        <v>0</v>
      </c>
      <c r="N212" s="17"/>
    </row>
    <row r="213" spans="1:14" s="18" customFormat="1" x14ac:dyDescent="0.25">
      <c r="D213" s="17"/>
      <c r="E213" s="17"/>
      <c r="F213" s="17"/>
      <c r="G213" s="17"/>
      <c r="H213" s="17"/>
      <c r="I213" s="17"/>
      <c r="J213" s="17"/>
      <c r="K213" s="17"/>
      <c r="L213" s="17"/>
      <c r="M213" s="17"/>
      <c r="N213" s="17"/>
    </row>
    <row r="214" spans="1:14" s="18" customFormat="1" x14ac:dyDescent="0.25">
      <c r="A214" s="18">
        <v>28415</v>
      </c>
      <c r="B214" s="58" t="s">
        <v>1127</v>
      </c>
      <c r="C214" s="18">
        <v>28415</v>
      </c>
      <c r="D214" s="17">
        <v>3205</v>
      </c>
      <c r="E214" s="17"/>
      <c r="F214" s="17">
        <f>D214*0.6</f>
        <v>1923</v>
      </c>
      <c r="G214" s="17">
        <f>F214*0.25</f>
        <v>480.75</v>
      </c>
      <c r="H214" s="17"/>
      <c r="I214" s="17">
        <f>D214*0.4</f>
        <v>1282</v>
      </c>
      <c r="J214" s="17">
        <f>I214*0.25</f>
        <v>320.5</v>
      </c>
      <c r="K214" s="17"/>
      <c r="L214" s="17">
        <f>D214*0.2</f>
        <v>641</v>
      </c>
      <c r="M214" s="17">
        <f>L214*0.25</f>
        <v>160.25</v>
      </c>
      <c r="N214" s="17"/>
    </row>
    <row r="215" spans="1:14" s="18" customFormat="1" x14ac:dyDescent="0.25">
      <c r="D215" s="17"/>
      <c r="E215" s="17"/>
      <c r="F215" s="17"/>
      <c r="G215" s="17"/>
      <c r="H215" s="17"/>
      <c r="I215" s="17"/>
      <c r="J215" s="17"/>
      <c r="K215" s="17"/>
      <c r="L215" s="17"/>
      <c r="M215" s="17"/>
      <c r="N215" s="17"/>
    </row>
    <row r="216" spans="1:14" s="18" customFormat="1" x14ac:dyDescent="0.25">
      <c r="A216" s="18">
        <v>27685</v>
      </c>
      <c r="B216" s="18" t="s">
        <v>1128</v>
      </c>
      <c r="C216" s="18">
        <v>27685</v>
      </c>
      <c r="D216" s="17"/>
      <c r="E216" s="17"/>
      <c r="F216" s="17">
        <f>D216*0.6</f>
        <v>0</v>
      </c>
      <c r="G216" s="17">
        <f>F216*0.25</f>
        <v>0</v>
      </c>
      <c r="H216" s="17"/>
      <c r="I216" s="17">
        <f>D216*0.4</f>
        <v>0</v>
      </c>
      <c r="J216" s="17">
        <f>I216*0.25</f>
        <v>0</v>
      </c>
      <c r="K216" s="17"/>
      <c r="L216" s="17">
        <f>D216*0.2</f>
        <v>0</v>
      </c>
      <c r="M216" s="17">
        <f>L216*0.25</f>
        <v>0</v>
      </c>
      <c r="N216" s="17"/>
    </row>
    <row r="217" spans="1:14" s="18" customFormat="1" x14ac:dyDescent="0.25">
      <c r="D217" s="17"/>
      <c r="E217" s="17"/>
      <c r="F217" s="17"/>
      <c r="G217" s="17"/>
      <c r="H217" s="17"/>
      <c r="I217" s="17"/>
      <c r="J217" s="17"/>
      <c r="K217" s="17"/>
      <c r="L217" s="17"/>
      <c r="M217" s="17"/>
      <c r="N217" s="17"/>
    </row>
    <row r="218" spans="1:14" s="18" customFormat="1" x14ac:dyDescent="0.25">
      <c r="A218" s="18">
        <v>52000</v>
      </c>
      <c r="B218" s="58" t="s">
        <v>1129</v>
      </c>
      <c r="C218" s="18">
        <v>52000</v>
      </c>
      <c r="D218" s="17">
        <v>344</v>
      </c>
      <c r="E218" s="17"/>
      <c r="F218" s="17">
        <f>D218*0.6</f>
        <v>206.4</v>
      </c>
      <c r="G218" s="17">
        <f>F218*0.25</f>
        <v>51.6</v>
      </c>
      <c r="H218" s="17"/>
      <c r="I218" s="17">
        <f>D218*0.4</f>
        <v>137.6</v>
      </c>
      <c r="J218" s="17">
        <f>I218*0.25</f>
        <v>34.4</v>
      </c>
      <c r="K218" s="17"/>
      <c r="L218" s="17">
        <f>D218*0.2</f>
        <v>68.8</v>
      </c>
      <c r="M218" s="17">
        <f>L218*0.25</f>
        <v>17.2</v>
      </c>
      <c r="N218" s="17"/>
    </row>
    <row r="219" spans="1:14" s="18" customFormat="1" x14ac:dyDescent="0.25">
      <c r="D219" s="17"/>
      <c r="E219" s="17"/>
      <c r="F219" s="17"/>
      <c r="G219" s="17"/>
      <c r="H219" s="17"/>
      <c r="I219" s="17"/>
      <c r="J219" s="17"/>
      <c r="K219" s="17"/>
      <c r="L219" s="17"/>
      <c r="M219" s="17"/>
      <c r="N219" s="17"/>
    </row>
    <row r="220" spans="1:14" s="18" customFormat="1" x14ac:dyDescent="0.25">
      <c r="A220" s="18">
        <v>45391</v>
      </c>
      <c r="B220" s="58" t="s">
        <v>1131</v>
      </c>
      <c r="C220" s="18">
        <v>45391</v>
      </c>
      <c r="D220" s="17"/>
      <c r="E220" s="17"/>
      <c r="F220" s="17">
        <f>D220*0.6</f>
        <v>0</v>
      </c>
      <c r="G220" s="17">
        <f>F220*0.25</f>
        <v>0</v>
      </c>
      <c r="H220" s="17"/>
      <c r="I220" s="17">
        <f>D220*0.4</f>
        <v>0</v>
      </c>
      <c r="J220" s="17">
        <f>I220*0.25</f>
        <v>0</v>
      </c>
      <c r="K220" s="17"/>
      <c r="L220" s="17">
        <f>D220*0.2</f>
        <v>0</v>
      </c>
      <c r="M220" s="17">
        <f>L220*0.25</f>
        <v>0</v>
      </c>
      <c r="N220" s="17"/>
    </row>
    <row r="221" spans="1:14" s="18" customFormat="1" x14ac:dyDescent="0.25">
      <c r="D221" s="17"/>
      <c r="E221" s="17"/>
      <c r="F221" s="17"/>
      <c r="G221" s="17"/>
      <c r="H221" s="17"/>
      <c r="I221" s="17"/>
      <c r="J221" s="17"/>
      <c r="K221" s="17"/>
      <c r="L221" s="17"/>
      <c r="M221" s="17"/>
      <c r="N221" s="17"/>
    </row>
    <row r="222" spans="1:14" s="18" customFormat="1" x14ac:dyDescent="0.25">
      <c r="A222" s="18">
        <v>45392</v>
      </c>
      <c r="B222" s="58" t="s">
        <v>1132</v>
      </c>
      <c r="C222" s="18">
        <v>45392</v>
      </c>
      <c r="D222" s="17"/>
      <c r="E222" s="17"/>
      <c r="F222" s="17">
        <f>D222*0.6</f>
        <v>0</v>
      </c>
      <c r="G222" s="17">
        <f>F222*0.25</f>
        <v>0</v>
      </c>
      <c r="H222" s="17"/>
      <c r="I222" s="17">
        <f>D222*0.4</f>
        <v>0</v>
      </c>
      <c r="J222" s="17">
        <f>I222*0.25</f>
        <v>0</v>
      </c>
      <c r="K222" s="17"/>
      <c r="L222" s="17">
        <f>D222*0.2</f>
        <v>0</v>
      </c>
      <c r="M222" s="17">
        <f>L222*0.25</f>
        <v>0</v>
      </c>
      <c r="N222" s="17"/>
    </row>
    <row r="223" spans="1:14" s="18" customFormat="1" x14ac:dyDescent="0.25">
      <c r="D223" s="17"/>
      <c r="E223" s="17"/>
      <c r="F223" s="17"/>
      <c r="G223" s="17"/>
      <c r="H223" s="17"/>
      <c r="I223" s="17"/>
      <c r="J223" s="17"/>
      <c r="K223" s="17"/>
      <c r="L223" s="17"/>
      <c r="M223" s="17"/>
      <c r="N223" s="17"/>
    </row>
    <row r="224" spans="1:14" s="18" customFormat="1" x14ac:dyDescent="0.25">
      <c r="A224" s="18">
        <v>52240</v>
      </c>
      <c r="B224" s="58" t="s">
        <v>1133</v>
      </c>
      <c r="C224" s="18">
        <v>52240</v>
      </c>
      <c r="D224" s="17"/>
      <c r="E224" s="17"/>
      <c r="F224" s="17">
        <f>D224*0.6</f>
        <v>0</v>
      </c>
      <c r="G224" s="17">
        <f>F224*0.25</f>
        <v>0</v>
      </c>
      <c r="H224" s="17"/>
      <c r="I224" s="17">
        <f>D224*0.4</f>
        <v>0</v>
      </c>
      <c r="J224" s="17">
        <f>I224*0.25</f>
        <v>0</v>
      </c>
      <c r="K224" s="17"/>
      <c r="L224" s="17">
        <f>D224*0.2</f>
        <v>0</v>
      </c>
      <c r="M224" s="17">
        <f>L224*0.25</f>
        <v>0</v>
      </c>
      <c r="N224" s="17"/>
    </row>
    <row r="225" spans="1:14" s="18" customFormat="1" x14ac:dyDescent="0.25">
      <c r="D225" s="17"/>
      <c r="E225" s="17"/>
      <c r="F225" s="17"/>
      <c r="G225" s="17"/>
      <c r="H225" s="17"/>
      <c r="I225" s="17"/>
      <c r="J225" s="17"/>
      <c r="K225" s="17"/>
      <c r="L225" s="17"/>
      <c r="M225" s="17"/>
      <c r="N225" s="17"/>
    </row>
    <row r="226" spans="1:14" s="18" customFormat="1" x14ac:dyDescent="0.25">
      <c r="A226" s="18">
        <v>44620</v>
      </c>
      <c r="B226" s="58" t="s">
        <v>1134</v>
      </c>
      <c r="C226" s="18">
        <v>44620</v>
      </c>
      <c r="D226" s="17"/>
      <c r="E226" s="17"/>
      <c r="F226" s="17">
        <f>D226*0.6</f>
        <v>0</v>
      </c>
      <c r="G226" s="17">
        <f>F226*0.25</f>
        <v>0</v>
      </c>
      <c r="H226" s="17"/>
      <c r="I226" s="17">
        <f>D226*0.4</f>
        <v>0</v>
      </c>
      <c r="J226" s="17">
        <f>I226*0.25</f>
        <v>0</v>
      </c>
      <c r="K226" s="17"/>
      <c r="L226" s="17">
        <f>D226*0.2</f>
        <v>0</v>
      </c>
      <c r="M226" s="17">
        <f>L226*0.25</f>
        <v>0</v>
      </c>
      <c r="N226" s="17"/>
    </row>
    <row r="227" spans="1:14" s="18" customFormat="1" x14ac:dyDescent="0.25">
      <c r="D227" s="17"/>
      <c r="E227" s="17"/>
      <c r="F227" s="17"/>
      <c r="G227" s="17"/>
      <c r="H227" s="17"/>
      <c r="I227" s="17"/>
      <c r="J227" s="17"/>
      <c r="K227" s="17"/>
      <c r="L227" s="17"/>
      <c r="M227" s="17"/>
      <c r="N227" s="17"/>
    </row>
    <row r="228" spans="1:14" s="18" customFormat="1" x14ac:dyDescent="0.25">
      <c r="A228" s="18">
        <v>42826</v>
      </c>
      <c r="B228" s="58" t="s">
        <v>1135</v>
      </c>
      <c r="C228" s="18">
        <v>42826</v>
      </c>
      <c r="D228" s="17"/>
      <c r="E228" s="17"/>
      <c r="F228" s="17">
        <f>D228*0.6</f>
        <v>0</v>
      </c>
      <c r="G228" s="17">
        <f>F228*0.25</f>
        <v>0</v>
      </c>
      <c r="H228" s="17"/>
      <c r="I228" s="17">
        <f>D228*0.4</f>
        <v>0</v>
      </c>
      <c r="J228" s="17">
        <f>I228*0.25</f>
        <v>0</v>
      </c>
      <c r="K228" s="17"/>
      <c r="L228" s="17">
        <f>D228*0.2</f>
        <v>0</v>
      </c>
      <c r="M228" s="17">
        <f>L228*0.25</f>
        <v>0</v>
      </c>
      <c r="N228" s="17"/>
    </row>
    <row r="229" spans="1:14" s="18" customFormat="1" x14ac:dyDescent="0.25">
      <c r="D229" s="17"/>
      <c r="E229" s="17"/>
      <c r="F229" s="17"/>
      <c r="G229" s="17"/>
      <c r="H229" s="17"/>
      <c r="I229" s="17"/>
      <c r="J229" s="17"/>
      <c r="K229" s="17"/>
      <c r="L229" s="17"/>
      <c r="M229" s="17"/>
      <c r="N229" s="17"/>
    </row>
    <row r="230" spans="1:14" s="18" customFormat="1" x14ac:dyDescent="0.25">
      <c r="A230" s="18">
        <v>27570</v>
      </c>
      <c r="B230" s="58" t="s">
        <v>1136</v>
      </c>
      <c r="C230" s="18">
        <v>27570</v>
      </c>
      <c r="D230" s="17"/>
      <c r="E230" s="17"/>
      <c r="F230" s="17">
        <f>D230*0.6</f>
        <v>0</v>
      </c>
      <c r="G230" s="17">
        <f>F230*0.25</f>
        <v>0</v>
      </c>
      <c r="H230" s="17"/>
      <c r="I230" s="17">
        <f>D230*0.4</f>
        <v>0</v>
      </c>
      <c r="J230" s="17">
        <f>I230*0.25</f>
        <v>0</v>
      </c>
      <c r="K230" s="17"/>
      <c r="L230" s="17">
        <f>D230*0.2</f>
        <v>0</v>
      </c>
      <c r="M230" s="17">
        <f>L230*0.25</f>
        <v>0</v>
      </c>
      <c r="N230" s="17"/>
    </row>
    <row r="231" spans="1:14" s="18" customFormat="1" x14ac:dyDescent="0.25">
      <c r="D231" s="17"/>
      <c r="E231" s="17"/>
      <c r="F231" s="17"/>
      <c r="G231" s="17"/>
      <c r="H231" s="17"/>
      <c r="I231" s="17"/>
      <c r="J231" s="17"/>
      <c r="K231" s="17"/>
      <c r="L231" s="17"/>
      <c r="M231" s="17"/>
      <c r="N231" s="17"/>
    </row>
    <row r="232" spans="1:14" s="18" customFormat="1" x14ac:dyDescent="0.25">
      <c r="A232" s="18">
        <v>27566</v>
      </c>
      <c r="B232" s="58" t="s">
        <v>1137</v>
      </c>
      <c r="C232" s="18">
        <v>27566</v>
      </c>
      <c r="D232" s="17"/>
      <c r="E232" s="17"/>
      <c r="F232" s="17">
        <f>D232*0.6</f>
        <v>0</v>
      </c>
      <c r="G232" s="17">
        <f>F232*0.25</f>
        <v>0</v>
      </c>
      <c r="H232" s="17"/>
      <c r="I232" s="17">
        <f>D232*0.4</f>
        <v>0</v>
      </c>
      <c r="J232" s="17">
        <f>I232*0.25</f>
        <v>0</v>
      </c>
      <c r="K232" s="17"/>
      <c r="L232" s="17">
        <f>D232*0.2</f>
        <v>0</v>
      </c>
      <c r="M232" s="17">
        <f>L232*0.25</f>
        <v>0</v>
      </c>
      <c r="N232" s="17"/>
    </row>
    <row r="233" spans="1:14" s="18" customFormat="1" x14ac:dyDescent="0.25">
      <c r="D233" s="17"/>
      <c r="E233" s="17"/>
      <c r="F233" s="17"/>
      <c r="G233" s="17"/>
      <c r="H233" s="17"/>
      <c r="I233" s="17"/>
      <c r="J233" s="17"/>
      <c r="K233" s="17"/>
      <c r="L233" s="17"/>
      <c r="M233" s="17"/>
      <c r="N233" s="17"/>
    </row>
    <row r="234" spans="1:14" s="18" customFormat="1" x14ac:dyDescent="0.25">
      <c r="A234" s="18">
        <v>58555</v>
      </c>
      <c r="B234" s="58" t="s">
        <v>1138</v>
      </c>
      <c r="C234" s="18">
        <v>58555</v>
      </c>
      <c r="D234" s="17"/>
      <c r="E234" s="17"/>
      <c r="F234" s="17">
        <f>D234*0.6</f>
        <v>0</v>
      </c>
      <c r="G234" s="17">
        <f>F234*0.25</f>
        <v>0</v>
      </c>
      <c r="H234" s="17"/>
      <c r="I234" s="17">
        <f>D234*0.4</f>
        <v>0</v>
      </c>
      <c r="J234" s="17">
        <f>I234*0.25</f>
        <v>0</v>
      </c>
      <c r="K234" s="17"/>
      <c r="L234" s="17">
        <f>D234*0.2</f>
        <v>0</v>
      </c>
      <c r="M234" s="17">
        <f>L234*0.25</f>
        <v>0</v>
      </c>
      <c r="N234" s="17"/>
    </row>
    <row r="235" spans="1:14" s="18" customFormat="1" x14ac:dyDescent="0.25">
      <c r="D235" s="17"/>
      <c r="E235" s="17"/>
      <c r="F235" s="17"/>
      <c r="G235" s="17"/>
      <c r="H235" s="17"/>
      <c r="I235" s="17"/>
      <c r="J235" s="17"/>
      <c r="K235" s="17"/>
      <c r="L235" s="17"/>
      <c r="M235" s="17"/>
      <c r="N235" s="17"/>
    </row>
    <row r="236" spans="1:14" s="18" customFormat="1" x14ac:dyDescent="0.25">
      <c r="A236" s="18">
        <v>58120</v>
      </c>
      <c r="B236" s="58" t="s">
        <v>1139</v>
      </c>
      <c r="C236" s="18">
        <v>58120</v>
      </c>
      <c r="D236" s="17"/>
      <c r="E236" s="17"/>
      <c r="F236" s="17">
        <f>D236*0.6</f>
        <v>0</v>
      </c>
      <c r="G236" s="17">
        <f>F236*0.25</f>
        <v>0</v>
      </c>
      <c r="H236" s="17"/>
      <c r="I236" s="17">
        <f>D236*0.4</f>
        <v>0</v>
      </c>
      <c r="J236" s="17">
        <f>I236*0.25</f>
        <v>0</v>
      </c>
      <c r="K236" s="17"/>
      <c r="L236" s="17">
        <f>D236*0.2</f>
        <v>0</v>
      </c>
      <c r="M236" s="17">
        <f>L236*0.25</f>
        <v>0</v>
      </c>
      <c r="N236" s="17"/>
    </row>
    <row r="237" spans="1:14" s="18" customFormat="1" x14ac:dyDescent="0.25">
      <c r="D237" s="17"/>
      <c r="E237" s="17"/>
      <c r="F237" s="17"/>
      <c r="G237" s="17"/>
      <c r="H237" s="17"/>
      <c r="I237" s="17"/>
      <c r="J237" s="17"/>
      <c r="K237" s="17"/>
      <c r="L237" s="17"/>
      <c r="M237" s="17"/>
      <c r="N237" s="17"/>
    </row>
    <row r="238" spans="1:14" s="18" customFormat="1" x14ac:dyDescent="0.25">
      <c r="A238" s="18">
        <v>58263</v>
      </c>
      <c r="B238" s="58" t="s">
        <v>1140</v>
      </c>
      <c r="C238" s="18">
        <v>58263</v>
      </c>
      <c r="D238" s="17"/>
      <c r="E238" s="17"/>
      <c r="F238" s="17">
        <f>D238*0.6</f>
        <v>0</v>
      </c>
      <c r="G238" s="17">
        <f>F238*0.25</f>
        <v>0</v>
      </c>
      <c r="H238" s="17"/>
      <c r="I238" s="17">
        <f>D238*0.4</f>
        <v>0</v>
      </c>
      <c r="J238" s="17">
        <f>I238*0.25</f>
        <v>0</v>
      </c>
      <c r="K238" s="17"/>
      <c r="L238" s="17">
        <f>D238*0.2</f>
        <v>0</v>
      </c>
      <c r="M238" s="17">
        <f>L238*0.25</f>
        <v>0</v>
      </c>
      <c r="N238" s="17"/>
    </row>
    <row r="239" spans="1:14" s="18" customFormat="1" x14ac:dyDescent="0.25">
      <c r="D239" s="17"/>
      <c r="E239" s="17"/>
      <c r="F239" s="17"/>
      <c r="G239" s="17"/>
      <c r="H239" s="17"/>
      <c r="I239" s="17"/>
      <c r="J239" s="17"/>
      <c r="K239" s="17"/>
      <c r="L239" s="17"/>
      <c r="M239" s="17"/>
      <c r="N239" s="17"/>
    </row>
    <row r="240" spans="1:14" s="18" customFormat="1" x14ac:dyDescent="0.25">
      <c r="A240" s="18">
        <v>57250</v>
      </c>
      <c r="B240" s="58" t="s">
        <v>1141</v>
      </c>
      <c r="C240" s="18">
        <v>57250</v>
      </c>
      <c r="D240" s="17"/>
      <c r="E240" s="17"/>
      <c r="F240" s="17">
        <f>D240*0.6</f>
        <v>0</v>
      </c>
      <c r="G240" s="17">
        <f>F240*0.25</f>
        <v>0</v>
      </c>
      <c r="H240" s="17"/>
      <c r="I240" s="17">
        <f>D240*0.4</f>
        <v>0</v>
      </c>
      <c r="J240" s="17">
        <f>I240*0.25</f>
        <v>0</v>
      </c>
      <c r="K240" s="17"/>
      <c r="L240" s="17">
        <f>D240*0.2</f>
        <v>0</v>
      </c>
      <c r="M240" s="17">
        <f>L240*0.25</f>
        <v>0</v>
      </c>
      <c r="N240" s="17"/>
    </row>
    <row r="241" spans="1:14" s="18" customFormat="1" x14ac:dyDescent="0.25">
      <c r="D241" s="17"/>
      <c r="E241" s="17"/>
      <c r="F241" s="17"/>
      <c r="G241" s="17"/>
      <c r="H241" s="17"/>
      <c r="I241" s="17"/>
      <c r="J241" s="17"/>
      <c r="K241" s="17"/>
      <c r="L241" s="17"/>
      <c r="M241" s="17"/>
      <c r="N241" s="17"/>
    </row>
    <row r="242" spans="1:14" s="18" customFormat="1" x14ac:dyDescent="0.25">
      <c r="A242" s="18">
        <v>57282</v>
      </c>
      <c r="B242" s="58" t="s">
        <v>1142</v>
      </c>
      <c r="C242" s="18">
        <v>57282</v>
      </c>
      <c r="D242" s="17"/>
      <c r="E242" s="17"/>
      <c r="F242" s="17">
        <f>D242*0.6</f>
        <v>0</v>
      </c>
      <c r="G242" s="17">
        <f>F242*0.25</f>
        <v>0</v>
      </c>
      <c r="H242" s="17"/>
      <c r="I242" s="17">
        <f>D242*0.4</f>
        <v>0</v>
      </c>
      <c r="J242" s="17">
        <f>I242*0.25</f>
        <v>0</v>
      </c>
      <c r="K242" s="17"/>
      <c r="L242" s="17">
        <f>D242*0.2</f>
        <v>0</v>
      </c>
      <c r="M242" s="17">
        <f>L242*0.25</f>
        <v>0</v>
      </c>
      <c r="N242" s="17"/>
    </row>
    <row r="243" spans="1:14" s="18" customFormat="1" x14ac:dyDescent="0.25">
      <c r="D243" s="17"/>
      <c r="E243" s="17"/>
      <c r="F243" s="17"/>
      <c r="G243" s="17"/>
      <c r="H243" s="17"/>
      <c r="I243" s="17"/>
      <c r="J243" s="17"/>
      <c r="K243" s="17"/>
      <c r="L243" s="17"/>
      <c r="M243" s="17"/>
      <c r="N243" s="17"/>
    </row>
    <row r="244" spans="1:14" s="18" customFormat="1" x14ac:dyDescent="0.25">
      <c r="A244" s="18">
        <v>58660</v>
      </c>
      <c r="B244" s="58" t="s">
        <v>1146</v>
      </c>
      <c r="C244" s="18">
        <v>58660</v>
      </c>
      <c r="D244" s="17"/>
      <c r="E244" s="17"/>
      <c r="F244" s="17">
        <f>D244*0.6</f>
        <v>0</v>
      </c>
      <c r="G244" s="17">
        <f>F244*0.25</f>
        <v>0</v>
      </c>
      <c r="H244" s="17"/>
      <c r="I244" s="17">
        <f>D244*0.4</f>
        <v>0</v>
      </c>
      <c r="J244" s="17">
        <f>I244*0.25</f>
        <v>0</v>
      </c>
      <c r="K244" s="17"/>
      <c r="L244" s="17">
        <f>D244*0.2</f>
        <v>0</v>
      </c>
      <c r="M244" s="17">
        <f>L244*0.25</f>
        <v>0</v>
      </c>
      <c r="N244" s="17"/>
    </row>
    <row r="245" spans="1:14" s="18" customFormat="1" x14ac:dyDescent="0.25">
      <c r="D245" s="17"/>
      <c r="E245" s="17"/>
      <c r="F245" s="17"/>
      <c r="G245" s="17"/>
      <c r="H245" s="17"/>
      <c r="I245" s="17"/>
      <c r="J245" s="17"/>
      <c r="K245" s="17"/>
      <c r="L245" s="17"/>
      <c r="M245" s="17"/>
      <c r="N245" s="17"/>
    </row>
    <row r="246" spans="1:14" s="18" customFormat="1" x14ac:dyDescent="0.25">
      <c r="A246" s="18">
        <v>49320</v>
      </c>
      <c r="B246" s="62" t="s">
        <v>1147</v>
      </c>
      <c r="C246" s="18">
        <v>49320</v>
      </c>
      <c r="D246" s="17"/>
      <c r="E246" s="17"/>
      <c r="F246" s="17">
        <f>D246*0.6</f>
        <v>0</v>
      </c>
      <c r="G246" s="17">
        <f>F246*0.25</f>
        <v>0</v>
      </c>
      <c r="H246" s="17"/>
      <c r="I246" s="17">
        <f>D246*0.4</f>
        <v>0</v>
      </c>
      <c r="J246" s="17">
        <f>I246*0.25</f>
        <v>0</v>
      </c>
      <c r="K246" s="17"/>
      <c r="L246" s="17">
        <f>D246*0.2</f>
        <v>0</v>
      </c>
      <c r="M246" s="17">
        <f>L246*0.25</f>
        <v>0</v>
      </c>
      <c r="N246" s="17"/>
    </row>
    <row r="247" spans="1:14" s="18" customFormat="1" x14ac:dyDescent="0.25">
      <c r="D247" s="17"/>
      <c r="E247" s="17"/>
      <c r="F247" s="17"/>
      <c r="G247" s="17"/>
      <c r="H247" s="17"/>
      <c r="I247" s="17"/>
      <c r="J247" s="17"/>
      <c r="K247" s="17"/>
      <c r="L247" s="17"/>
      <c r="M247" s="17"/>
      <c r="N247" s="17"/>
    </row>
    <row r="248" spans="1:14" s="18" customFormat="1" x14ac:dyDescent="0.25">
      <c r="A248" s="18">
        <v>52332</v>
      </c>
      <c r="B248" s="58" t="s">
        <v>1148</v>
      </c>
      <c r="C248" s="18">
        <v>52332</v>
      </c>
      <c r="D248" s="17"/>
      <c r="E248" s="17"/>
      <c r="F248" s="17">
        <f>D248*0.6</f>
        <v>0</v>
      </c>
      <c r="G248" s="17">
        <f>F248*0.25</f>
        <v>0</v>
      </c>
      <c r="H248" s="17"/>
      <c r="I248" s="17">
        <f>D248*0.4</f>
        <v>0</v>
      </c>
      <c r="J248" s="17">
        <f>I248*0.25</f>
        <v>0</v>
      </c>
      <c r="K248" s="17"/>
      <c r="L248" s="17">
        <f>D248*0.2</f>
        <v>0</v>
      </c>
      <c r="M248" s="17">
        <f>L248*0.25</f>
        <v>0</v>
      </c>
      <c r="N248" s="17"/>
    </row>
    <row r="249" spans="1:14" s="18" customFormat="1" x14ac:dyDescent="0.25">
      <c r="D249" s="17"/>
      <c r="E249" s="17"/>
      <c r="F249" s="17"/>
      <c r="G249" s="17"/>
      <c r="H249" s="17"/>
      <c r="I249" s="17"/>
      <c r="J249" s="17"/>
      <c r="K249" s="17"/>
      <c r="L249" s="17"/>
      <c r="M249" s="17"/>
      <c r="N249" s="17"/>
    </row>
    <row r="250" spans="1:14" s="18" customFormat="1" x14ac:dyDescent="0.25">
      <c r="A250" s="18">
        <v>58550</v>
      </c>
      <c r="B250" s="62" t="s">
        <v>1149</v>
      </c>
      <c r="C250" s="18">
        <v>58550</v>
      </c>
      <c r="D250" s="17"/>
      <c r="E250" s="17"/>
      <c r="F250" s="17">
        <f>D250*0.6</f>
        <v>0</v>
      </c>
      <c r="G250" s="17">
        <f>F250*0.25</f>
        <v>0</v>
      </c>
      <c r="H250" s="17"/>
      <c r="I250" s="17">
        <f>D250*0.4</f>
        <v>0</v>
      </c>
      <c r="J250" s="17">
        <f>I250*0.25</f>
        <v>0</v>
      </c>
      <c r="K250" s="17"/>
      <c r="L250" s="17">
        <f>D250*0.2</f>
        <v>0</v>
      </c>
      <c r="M250" s="17">
        <f>L250*0.25</f>
        <v>0</v>
      </c>
      <c r="N250" s="17"/>
    </row>
    <row r="251" spans="1:14" s="18" customFormat="1" x14ac:dyDescent="0.25">
      <c r="D251" s="17"/>
      <c r="E251" s="17"/>
      <c r="F251" s="17"/>
      <c r="G251" s="17"/>
      <c r="H251" s="17"/>
      <c r="I251" s="17"/>
      <c r="J251" s="17"/>
      <c r="K251" s="17"/>
      <c r="L251" s="17"/>
      <c r="M251" s="17"/>
      <c r="N251" s="17"/>
    </row>
    <row r="252" spans="1:14" s="18" customFormat="1" x14ac:dyDescent="0.25">
      <c r="A252" s="18">
        <v>27827</v>
      </c>
      <c r="B252" s="18" t="s">
        <v>1150</v>
      </c>
      <c r="C252" s="18">
        <v>27827</v>
      </c>
      <c r="D252" s="17"/>
      <c r="E252" s="17"/>
      <c r="F252" s="17">
        <f>D252*0.6</f>
        <v>0</v>
      </c>
      <c r="G252" s="17">
        <f>F252*0.25</f>
        <v>0</v>
      </c>
      <c r="H252" s="17"/>
      <c r="I252" s="17">
        <f>D252*0.4</f>
        <v>0</v>
      </c>
      <c r="J252" s="17">
        <f>I252*0.25</f>
        <v>0</v>
      </c>
      <c r="K252" s="17"/>
      <c r="L252" s="17">
        <f>D252*0.2</f>
        <v>0</v>
      </c>
      <c r="M252" s="17">
        <f>L252*0.25</f>
        <v>0</v>
      </c>
      <c r="N252" s="17"/>
    </row>
    <row r="253" spans="1:14" s="18" customFormat="1" x14ac:dyDescent="0.25">
      <c r="D253" s="17"/>
      <c r="E253" s="17"/>
      <c r="F253" s="17"/>
      <c r="G253" s="17"/>
      <c r="H253" s="17"/>
      <c r="I253" s="17"/>
      <c r="J253" s="17"/>
      <c r="K253" s="17"/>
      <c r="L253" s="17"/>
      <c r="M253" s="17"/>
      <c r="N253" s="17"/>
    </row>
    <row r="254" spans="1:14" s="18" customFormat="1" x14ac:dyDescent="0.25">
      <c r="A254" s="18">
        <v>27828</v>
      </c>
      <c r="B254" s="18" t="s">
        <v>1151</v>
      </c>
      <c r="C254" s="18">
        <v>27828</v>
      </c>
      <c r="D254" s="17"/>
      <c r="E254" s="17"/>
      <c r="F254" s="17">
        <f>D254*0.6</f>
        <v>0</v>
      </c>
      <c r="G254" s="17">
        <f>F254*0.25</f>
        <v>0</v>
      </c>
      <c r="H254" s="17"/>
      <c r="I254" s="17">
        <f>D254*0.4</f>
        <v>0</v>
      </c>
      <c r="J254" s="17">
        <f>I254*0.25</f>
        <v>0</v>
      </c>
      <c r="K254" s="17"/>
      <c r="L254" s="17">
        <f>D254*0.2</f>
        <v>0</v>
      </c>
      <c r="M254" s="17">
        <f>L254*0.25</f>
        <v>0</v>
      </c>
      <c r="N254" s="17"/>
    </row>
    <row r="255" spans="1:14" s="18" customFormat="1" x14ac:dyDescent="0.25">
      <c r="D255" s="17"/>
      <c r="E255" s="17"/>
      <c r="F255" s="17"/>
      <c r="G255" s="17"/>
      <c r="H255" s="17"/>
      <c r="I255" s="17"/>
      <c r="J255" s="17"/>
      <c r="K255" s="17"/>
      <c r="L255" s="17"/>
      <c r="M255" s="17"/>
      <c r="N255" s="17"/>
    </row>
    <row r="256" spans="1:14" s="18" customFormat="1" x14ac:dyDescent="0.25">
      <c r="A256" s="18">
        <v>21933</v>
      </c>
      <c r="B256" s="18" t="s">
        <v>1152</v>
      </c>
      <c r="C256" s="18">
        <v>21933</v>
      </c>
      <c r="D256" s="17"/>
      <c r="E256" s="17"/>
      <c r="F256" s="17">
        <f>D256*0.6</f>
        <v>0</v>
      </c>
      <c r="G256" s="17">
        <f>F256*0.25</f>
        <v>0</v>
      </c>
      <c r="H256" s="17"/>
      <c r="I256" s="17">
        <f>D256*0.4</f>
        <v>0</v>
      </c>
      <c r="J256" s="17">
        <f>I256*0.25</f>
        <v>0</v>
      </c>
      <c r="K256" s="17"/>
      <c r="L256" s="17">
        <f>D256*0.2</f>
        <v>0</v>
      </c>
      <c r="M256" s="17">
        <f>L256*0.25</f>
        <v>0</v>
      </c>
      <c r="N256" s="17"/>
    </row>
    <row r="257" spans="1:14" s="18" customFormat="1" x14ac:dyDescent="0.25">
      <c r="D257" s="17"/>
      <c r="E257" s="17"/>
      <c r="F257" s="17"/>
      <c r="G257" s="17"/>
      <c r="H257" s="17"/>
      <c r="I257" s="17"/>
      <c r="J257" s="17"/>
      <c r="K257" s="17"/>
      <c r="L257" s="17"/>
      <c r="M257" s="17"/>
      <c r="N257" s="17"/>
    </row>
    <row r="258" spans="1:14" s="18" customFormat="1" x14ac:dyDescent="0.25">
      <c r="A258" s="18">
        <v>12034</v>
      </c>
      <c r="B258" s="18" t="s">
        <v>1153</v>
      </c>
      <c r="C258" s="18">
        <v>12034</v>
      </c>
      <c r="D258" s="17"/>
      <c r="E258" s="17"/>
      <c r="F258" s="17">
        <f>D258*0.6</f>
        <v>0</v>
      </c>
      <c r="G258" s="17">
        <f>F258*0.25</f>
        <v>0</v>
      </c>
      <c r="H258" s="17"/>
      <c r="I258" s="17">
        <f>D258*0.4</f>
        <v>0</v>
      </c>
      <c r="J258" s="17">
        <f>I258*0.25</f>
        <v>0</v>
      </c>
      <c r="K258" s="17"/>
      <c r="L258" s="17">
        <f>D258*0.2</f>
        <v>0</v>
      </c>
      <c r="M258" s="17">
        <f>L258*0.25</f>
        <v>0</v>
      </c>
      <c r="N258" s="17"/>
    </row>
    <row r="259" spans="1:14" s="18" customFormat="1" x14ac:dyDescent="0.25">
      <c r="D259" s="17"/>
      <c r="E259" s="17"/>
      <c r="F259" s="17"/>
      <c r="G259" s="17"/>
      <c r="H259" s="17"/>
      <c r="I259" s="17"/>
      <c r="J259" s="17"/>
      <c r="K259" s="17"/>
      <c r="L259" s="17"/>
      <c r="M259" s="17"/>
      <c r="N259" s="17"/>
    </row>
    <row r="260" spans="1:14" s="18" customFormat="1" x14ac:dyDescent="0.25">
      <c r="A260" s="18">
        <v>11404</v>
      </c>
      <c r="B260" s="18" t="s">
        <v>1154</v>
      </c>
      <c r="C260" s="18">
        <v>11404</v>
      </c>
      <c r="D260" s="17"/>
      <c r="E260" s="17"/>
      <c r="F260" s="17">
        <f>D260*0.6</f>
        <v>0</v>
      </c>
      <c r="G260" s="17">
        <f>F260*0.25</f>
        <v>0</v>
      </c>
      <c r="H260" s="17"/>
      <c r="I260" s="17">
        <f>D260*0.4</f>
        <v>0</v>
      </c>
      <c r="J260" s="17">
        <f>I260*0.25</f>
        <v>0</v>
      </c>
      <c r="K260" s="17"/>
      <c r="L260" s="17">
        <f>D260*0.2</f>
        <v>0</v>
      </c>
      <c r="M260" s="17">
        <f>L260*0.25</f>
        <v>0</v>
      </c>
      <c r="N260" s="17"/>
    </row>
    <row r="261" spans="1:14" s="18" customFormat="1" x14ac:dyDescent="0.25">
      <c r="D261" s="17"/>
      <c r="E261" s="17"/>
      <c r="F261" s="17"/>
      <c r="G261" s="17"/>
      <c r="H261" s="17"/>
      <c r="I261" s="17"/>
      <c r="J261" s="17"/>
      <c r="K261" s="17"/>
      <c r="L261" s="17"/>
      <c r="M261" s="17"/>
      <c r="N261" s="17"/>
    </row>
    <row r="262" spans="1:14" s="18" customFormat="1" x14ac:dyDescent="0.25">
      <c r="A262" s="18">
        <v>28060</v>
      </c>
      <c r="B262" s="18" t="s">
        <v>1156</v>
      </c>
      <c r="C262" s="18">
        <v>28060</v>
      </c>
      <c r="D262" s="17"/>
      <c r="E262" s="17"/>
      <c r="F262" s="17">
        <f>D262*0.6</f>
        <v>0</v>
      </c>
      <c r="G262" s="17">
        <f>F262*0.25</f>
        <v>0</v>
      </c>
      <c r="H262" s="17"/>
      <c r="I262" s="17">
        <f>D262*0.4</f>
        <v>0</v>
      </c>
      <c r="J262" s="17">
        <f>I262*0.25</f>
        <v>0</v>
      </c>
      <c r="K262" s="17"/>
      <c r="L262" s="17">
        <f>D262*0.2</f>
        <v>0</v>
      </c>
      <c r="M262" s="17">
        <f>L262*0.25</f>
        <v>0</v>
      </c>
      <c r="N262" s="17"/>
    </row>
    <row r="263" spans="1:14" s="18" customFormat="1" x14ac:dyDescent="0.25">
      <c r="D263" s="17"/>
      <c r="E263" s="17"/>
      <c r="F263" s="17"/>
      <c r="G263" s="17"/>
      <c r="H263" s="17"/>
      <c r="I263" s="17"/>
      <c r="J263" s="17"/>
      <c r="K263" s="17"/>
      <c r="L263" s="17"/>
      <c r="M263" s="17"/>
      <c r="N263" s="17"/>
    </row>
    <row r="264" spans="1:14" s="18" customFormat="1" x14ac:dyDescent="0.25">
      <c r="A264" s="18">
        <v>50432</v>
      </c>
      <c r="B264" s="18" t="s">
        <v>1157</v>
      </c>
      <c r="C264" s="18">
        <v>50432</v>
      </c>
      <c r="D264" s="17"/>
      <c r="E264" s="17"/>
      <c r="F264" s="17">
        <f>D264*0.6</f>
        <v>0</v>
      </c>
      <c r="G264" s="17">
        <f>F264*0.25</f>
        <v>0</v>
      </c>
      <c r="H264" s="17"/>
      <c r="I264" s="17">
        <f>D264*0.4</f>
        <v>0</v>
      </c>
      <c r="J264" s="17">
        <f>I264*0.25</f>
        <v>0</v>
      </c>
      <c r="K264" s="17"/>
      <c r="L264" s="17">
        <f>D264*0.2</f>
        <v>0</v>
      </c>
      <c r="M264" s="17">
        <f>L264*0.25</f>
        <v>0</v>
      </c>
      <c r="N264" s="17"/>
    </row>
    <row r="265" spans="1:14" s="18" customFormat="1" x14ac:dyDescent="0.25">
      <c r="D265" s="17"/>
      <c r="E265" s="17"/>
      <c r="F265" s="17"/>
      <c r="G265" s="17"/>
      <c r="H265" s="17"/>
      <c r="I265" s="17"/>
      <c r="J265" s="17"/>
      <c r="K265" s="17"/>
      <c r="L265" s="17"/>
      <c r="M265" s="17"/>
      <c r="N265" s="17"/>
    </row>
    <row r="266" spans="1:14" s="18" customFormat="1" x14ac:dyDescent="0.25">
      <c r="A266" s="18">
        <v>21014</v>
      </c>
      <c r="B266" s="18" t="s">
        <v>1160</v>
      </c>
      <c r="C266" s="18">
        <v>21014</v>
      </c>
      <c r="D266" s="17"/>
      <c r="E266" s="17"/>
      <c r="F266" s="17">
        <f>D266*0.6</f>
        <v>0</v>
      </c>
      <c r="G266" s="17">
        <f>F266*0.25</f>
        <v>0</v>
      </c>
      <c r="H266" s="17"/>
      <c r="I266" s="17">
        <f>D266*0.4</f>
        <v>0</v>
      </c>
      <c r="J266" s="17">
        <f>I266*0.25</f>
        <v>0</v>
      </c>
      <c r="K266" s="17"/>
      <c r="L266" s="17">
        <f>D266*0.2</f>
        <v>0</v>
      </c>
      <c r="M266" s="17">
        <f>L266*0.25</f>
        <v>0</v>
      </c>
      <c r="N266" s="17"/>
    </row>
    <row r="267" spans="1:14" s="18" customFormat="1" x14ac:dyDescent="0.25">
      <c r="D267" s="17"/>
      <c r="E267" s="17"/>
      <c r="F267" s="17"/>
      <c r="G267" s="17"/>
      <c r="H267" s="17"/>
      <c r="I267" s="17"/>
      <c r="J267" s="17"/>
      <c r="K267" s="17"/>
      <c r="L267" s="17"/>
      <c r="M267" s="17"/>
      <c r="N267" s="17"/>
    </row>
    <row r="268" spans="1:14" s="18" customFormat="1" x14ac:dyDescent="0.25">
      <c r="A268" s="18">
        <v>26200</v>
      </c>
      <c r="B268" s="18" t="s">
        <v>1161</v>
      </c>
      <c r="C268" s="18">
        <v>26200</v>
      </c>
      <c r="D268" s="17"/>
      <c r="E268" s="17"/>
      <c r="F268" s="17">
        <f>D268*0.6</f>
        <v>0</v>
      </c>
      <c r="G268" s="17">
        <f>F268*0.25</f>
        <v>0</v>
      </c>
      <c r="H268" s="17"/>
      <c r="I268" s="17">
        <f>D268*0.4</f>
        <v>0</v>
      </c>
      <c r="J268" s="17">
        <f>I268*0.25</f>
        <v>0</v>
      </c>
      <c r="K268" s="17"/>
      <c r="L268" s="17">
        <f>D268*0.2</f>
        <v>0</v>
      </c>
      <c r="M268" s="17">
        <f>L268*0.25</f>
        <v>0</v>
      </c>
      <c r="N268" s="17"/>
    </row>
    <row r="269" spans="1:14" s="18" customFormat="1" x14ac:dyDescent="0.25">
      <c r="D269" s="17"/>
      <c r="E269" s="17"/>
      <c r="F269" s="17"/>
      <c r="G269" s="17"/>
      <c r="H269" s="17"/>
      <c r="I269" s="17"/>
      <c r="J269" s="17"/>
      <c r="K269" s="17"/>
      <c r="L269" s="17"/>
      <c r="M269" s="17"/>
      <c r="N269" s="17"/>
    </row>
    <row r="270" spans="1:14" s="18" customFormat="1" x14ac:dyDescent="0.25">
      <c r="A270" s="18">
        <v>23120</v>
      </c>
      <c r="B270" s="18" t="s">
        <v>1162</v>
      </c>
      <c r="C270" s="18">
        <v>23120</v>
      </c>
      <c r="D270" s="17"/>
      <c r="E270" s="17"/>
      <c r="F270" s="17">
        <f>D270*0.6</f>
        <v>0</v>
      </c>
      <c r="G270" s="17">
        <f>F270*0.25</f>
        <v>0</v>
      </c>
      <c r="H270" s="17"/>
      <c r="I270" s="17">
        <f>D270*0.4</f>
        <v>0</v>
      </c>
      <c r="J270" s="17">
        <f>I270*0.25</f>
        <v>0</v>
      </c>
      <c r="K270" s="17"/>
      <c r="L270" s="17">
        <f>D270*0.2</f>
        <v>0</v>
      </c>
      <c r="M270" s="17">
        <f>L270*0.25</f>
        <v>0</v>
      </c>
      <c r="N270" s="17"/>
    </row>
    <row r="271" spans="1:14" s="18" customFormat="1" x14ac:dyDescent="0.25">
      <c r="D271" s="17"/>
      <c r="E271" s="17"/>
      <c r="F271" s="17"/>
      <c r="G271" s="17"/>
      <c r="H271" s="17"/>
      <c r="I271" s="17"/>
      <c r="J271" s="17"/>
      <c r="K271" s="17"/>
      <c r="L271" s="17"/>
      <c r="M271" s="17"/>
      <c r="N271" s="17"/>
    </row>
    <row r="272" spans="1:14" s="18" customFormat="1" x14ac:dyDescent="0.25">
      <c r="A272" s="18">
        <v>36571</v>
      </c>
      <c r="B272" s="17" t="s">
        <v>1163</v>
      </c>
      <c r="C272" s="18">
        <v>36571</v>
      </c>
      <c r="D272" s="17"/>
      <c r="E272" s="17"/>
      <c r="F272" s="17">
        <f>D272*0.6</f>
        <v>0</v>
      </c>
      <c r="G272" s="17">
        <f>F272*0.25</f>
        <v>0</v>
      </c>
      <c r="H272" s="17"/>
      <c r="I272" s="17">
        <f>D272*0.4</f>
        <v>0</v>
      </c>
      <c r="J272" s="17">
        <f>I272*0.25</f>
        <v>0</v>
      </c>
      <c r="K272" s="17"/>
      <c r="L272" s="17">
        <f>D272*0.2</f>
        <v>0</v>
      </c>
      <c r="M272" s="17">
        <f>L272*0.25</f>
        <v>0</v>
      </c>
      <c r="N272" s="17"/>
    </row>
    <row r="273" spans="1:14" s="18" customFormat="1" x14ac:dyDescent="0.25">
      <c r="D273" s="17"/>
      <c r="E273" s="17"/>
      <c r="F273" s="17"/>
      <c r="G273" s="17"/>
      <c r="H273" s="17"/>
      <c r="I273" s="17"/>
      <c r="J273" s="17"/>
      <c r="K273" s="17"/>
      <c r="L273" s="17"/>
      <c r="M273" s="17"/>
      <c r="N273" s="17"/>
    </row>
    <row r="274" spans="1:14" s="18" customFormat="1" x14ac:dyDescent="0.25">
      <c r="A274" s="18">
        <v>25248</v>
      </c>
      <c r="B274" s="18" t="s">
        <v>1165</v>
      </c>
      <c r="C274" s="18">
        <v>25248</v>
      </c>
      <c r="D274" s="17"/>
      <c r="E274" s="17"/>
      <c r="F274" s="17">
        <f>D274*0.6</f>
        <v>0</v>
      </c>
      <c r="G274" s="17">
        <f>F274*0.25</f>
        <v>0</v>
      </c>
      <c r="H274" s="17"/>
      <c r="I274" s="17">
        <f>D274*0.4</f>
        <v>0</v>
      </c>
      <c r="J274" s="17">
        <f>I274*0.25</f>
        <v>0</v>
      </c>
      <c r="K274" s="17"/>
      <c r="L274" s="17">
        <f>D274*0.2</f>
        <v>0</v>
      </c>
      <c r="M274" s="17">
        <f>L274*0.25</f>
        <v>0</v>
      </c>
      <c r="N274" s="17"/>
    </row>
    <row r="275" spans="1:14" s="18" customFormat="1" x14ac:dyDescent="0.25">
      <c r="D275" s="17"/>
      <c r="E275" s="17"/>
      <c r="F275" s="17"/>
      <c r="G275" s="17"/>
      <c r="H275" s="17"/>
      <c r="I275" s="17"/>
      <c r="J275" s="17"/>
      <c r="K275" s="17"/>
      <c r="L275" s="17"/>
      <c r="M275" s="17"/>
      <c r="N275" s="17"/>
    </row>
    <row r="276" spans="1:14" s="18" customFormat="1" x14ac:dyDescent="0.25">
      <c r="A276" s="18">
        <v>27447</v>
      </c>
      <c r="B276" s="18" t="s">
        <v>1166</v>
      </c>
      <c r="C276" s="18">
        <v>27447</v>
      </c>
      <c r="D276" s="17"/>
      <c r="E276" s="17"/>
      <c r="F276" s="17">
        <f>D276*0.6</f>
        <v>0</v>
      </c>
      <c r="G276" s="17">
        <f>F276*0.25</f>
        <v>0</v>
      </c>
      <c r="H276" s="17"/>
      <c r="I276" s="17">
        <f>D276*0.4</f>
        <v>0</v>
      </c>
      <c r="J276" s="17">
        <f>I276*0.25</f>
        <v>0</v>
      </c>
      <c r="K276" s="17"/>
      <c r="L276" s="17">
        <f>D276*0.2</f>
        <v>0</v>
      </c>
      <c r="M276" s="17">
        <f>L276*0.25</f>
        <v>0</v>
      </c>
      <c r="N276" s="17"/>
    </row>
    <row r="277" spans="1:14" s="18" customFormat="1" x14ac:dyDescent="0.25">
      <c r="D277" s="17"/>
      <c r="E277" s="17"/>
      <c r="F277" s="17"/>
      <c r="G277" s="17"/>
      <c r="H277" s="17"/>
      <c r="I277" s="17"/>
      <c r="J277" s="17"/>
      <c r="K277" s="17"/>
      <c r="L277" s="17"/>
      <c r="M277" s="17"/>
      <c r="N277" s="17"/>
    </row>
    <row r="278" spans="1:14" s="18" customFormat="1" x14ac:dyDescent="0.25">
      <c r="A278" s="18">
        <v>28485</v>
      </c>
      <c r="B278" s="18" t="s">
        <v>1167</v>
      </c>
      <c r="C278" s="18">
        <v>28485</v>
      </c>
      <c r="D278" s="17"/>
      <c r="E278" s="17"/>
      <c r="F278" s="17">
        <f>D278*0.6</f>
        <v>0</v>
      </c>
      <c r="G278" s="17">
        <f>F278*0.25</f>
        <v>0</v>
      </c>
      <c r="H278" s="17"/>
      <c r="I278" s="17">
        <f>D278*0.4</f>
        <v>0</v>
      </c>
      <c r="J278" s="17">
        <f>I278*0.25</f>
        <v>0</v>
      </c>
      <c r="K278" s="17"/>
      <c r="L278" s="17">
        <f>D278*0.2</f>
        <v>0</v>
      </c>
      <c r="M278" s="17">
        <f>L278*0.25</f>
        <v>0</v>
      </c>
      <c r="N278" s="17"/>
    </row>
    <row r="279" spans="1:14" s="18" customFormat="1" x14ac:dyDescent="0.25">
      <c r="D279" s="17"/>
      <c r="E279" s="17"/>
      <c r="F279" s="17"/>
      <c r="G279" s="17"/>
      <c r="H279" s="17"/>
      <c r="I279" s="17"/>
      <c r="J279" s="17"/>
      <c r="K279" s="17"/>
      <c r="L279" s="17"/>
      <c r="M279" s="17"/>
      <c r="N279" s="17"/>
    </row>
    <row r="280" spans="1:14" s="18" customFormat="1" x14ac:dyDescent="0.25">
      <c r="A280" s="18">
        <v>28285</v>
      </c>
      <c r="B280" s="18" t="s">
        <v>1170</v>
      </c>
      <c r="C280" s="18">
        <v>28285</v>
      </c>
      <c r="D280" s="17">
        <v>691</v>
      </c>
      <c r="E280" s="17"/>
      <c r="F280" s="17">
        <f>D280*0.6</f>
        <v>414.59999999999997</v>
      </c>
      <c r="G280" s="17">
        <f>F280*0.25</f>
        <v>103.64999999999999</v>
      </c>
      <c r="H280" s="17"/>
      <c r="I280" s="17">
        <f>D280*0.4</f>
        <v>276.40000000000003</v>
      </c>
      <c r="J280" s="17">
        <f>I280*0.25</f>
        <v>69.100000000000009</v>
      </c>
      <c r="K280" s="17"/>
      <c r="L280" s="17">
        <f>D280*0.2</f>
        <v>138.20000000000002</v>
      </c>
      <c r="M280" s="17">
        <f>L280*0.25</f>
        <v>34.550000000000004</v>
      </c>
      <c r="N280" s="17"/>
    </row>
    <row r="281" spans="1:14" s="18" customFormat="1" x14ac:dyDescent="0.25">
      <c r="D281" s="17"/>
      <c r="E281" s="17"/>
      <c r="F281" s="17"/>
      <c r="G281" s="17"/>
      <c r="H281" s="17"/>
      <c r="I281" s="17"/>
      <c r="J281" s="17"/>
      <c r="K281" s="17"/>
      <c r="L281" s="17"/>
      <c r="M281" s="17"/>
      <c r="N281" s="17"/>
    </row>
    <row r="282" spans="1:14" s="18" customFormat="1" x14ac:dyDescent="0.25">
      <c r="A282" s="18">
        <v>76000</v>
      </c>
      <c r="B282" s="18" t="s">
        <v>1171</v>
      </c>
      <c r="C282" s="18">
        <v>76000</v>
      </c>
      <c r="D282" s="17"/>
      <c r="E282" s="17"/>
      <c r="F282" s="17">
        <f>D282*0.6</f>
        <v>0</v>
      </c>
      <c r="G282" s="17">
        <f>F282*0.25</f>
        <v>0</v>
      </c>
      <c r="H282" s="17"/>
      <c r="I282" s="17">
        <f>D282*0.4</f>
        <v>0</v>
      </c>
      <c r="J282" s="17">
        <f>I282*0.25</f>
        <v>0</v>
      </c>
      <c r="K282" s="17"/>
      <c r="L282" s="17">
        <f>D282*0.2</f>
        <v>0</v>
      </c>
      <c r="M282" s="17">
        <f>L282*0.25</f>
        <v>0</v>
      </c>
      <c r="N282" s="17"/>
    </row>
    <row r="283" spans="1:14" s="18" customFormat="1" x14ac:dyDescent="0.25">
      <c r="D283" s="17"/>
      <c r="E283" s="17"/>
      <c r="F283" s="17"/>
      <c r="G283" s="17"/>
      <c r="H283" s="17"/>
      <c r="I283" s="17"/>
      <c r="J283" s="17"/>
      <c r="K283" s="17"/>
      <c r="L283" s="17"/>
      <c r="M283" s="17"/>
      <c r="N283" s="17"/>
    </row>
    <row r="284" spans="1:14" s="18" customFormat="1" x14ac:dyDescent="0.25">
      <c r="A284" s="18">
        <v>45380</v>
      </c>
      <c r="B284" s="18" t="s">
        <v>1172</v>
      </c>
      <c r="C284" s="18">
        <v>45380</v>
      </c>
      <c r="D284" s="17"/>
      <c r="E284" s="17"/>
      <c r="F284" s="17">
        <f>D284*0.6</f>
        <v>0</v>
      </c>
      <c r="G284" s="17">
        <f>F284*0.25</f>
        <v>0</v>
      </c>
      <c r="H284" s="17"/>
      <c r="I284" s="17">
        <f>D284*0.4</f>
        <v>0</v>
      </c>
      <c r="J284" s="17">
        <f>I284*0.25</f>
        <v>0</v>
      </c>
      <c r="K284" s="17"/>
      <c r="L284" s="17">
        <f>D284*0.2</f>
        <v>0</v>
      </c>
      <c r="M284" s="17">
        <f>L284*0.25</f>
        <v>0</v>
      </c>
      <c r="N284" s="17"/>
    </row>
    <row r="285" spans="1:14" s="18" customFormat="1" x14ac:dyDescent="0.25">
      <c r="D285" s="17"/>
      <c r="E285" s="17"/>
      <c r="F285" s="17"/>
      <c r="G285" s="17"/>
      <c r="H285" s="17"/>
      <c r="I285" s="17"/>
      <c r="J285" s="17"/>
      <c r="K285" s="17"/>
      <c r="L285" s="17"/>
      <c r="M285" s="17"/>
      <c r="N285" s="17"/>
    </row>
    <row r="286" spans="1:14" s="18" customFormat="1" x14ac:dyDescent="0.25">
      <c r="A286" s="18">
        <v>25608</v>
      </c>
      <c r="B286" s="18" t="s">
        <v>1175</v>
      </c>
      <c r="C286" s="18">
        <v>25608</v>
      </c>
      <c r="D286" s="17"/>
      <c r="E286" s="17"/>
      <c r="F286" s="17">
        <f>D286*0.6</f>
        <v>0</v>
      </c>
      <c r="G286" s="17">
        <f>F286*0.25</f>
        <v>0</v>
      </c>
      <c r="H286" s="17"/>
      <c r="I286" s="17">
        <f>D286*0.4</f>
        <v>0</v>
      </c>
      <c r="J286" s="17">
        <f>I286*0.25</f>
        <v>0</v>
      </c>
      <c r="K286" s="17"/>
      <c r="L286" s="17">
        <f>D286*0.2</f>
        <v>0</v>
      </c>
      <c r="M286" s="17">
        <f>L286*0.25</f>
        <v>0</v>
      </c>
      <c r="N286" s="17"/>
    </row>
    <row r="287" spans="1:14" s="18" customFormat="1" x14ac:dyDescent="0.25">
      <c r="D287" s="17"/>
      <c r="E287" s="17"/>
      <c r="F287" s="17"/>
      <c r="G287" s="17"/>
      <c r="H287" s="17"/>
      <c r="I287" s="17"/>
      <c r="J287" s="17"/>
      <c r="K287" s="17"/>
      <c r="L287" s="17"/>
      <c r="M287" s="17"/>
      <c r="N287" s="17"/>
    </row>
    <row r="288" spans="1:14" s="18" customFormat="1" x14ac:dyDescent="0.25">
      <c r="A288" s="18">
        <v>29881</v>
      </c>
      <c r="B288" s="18" t="s">
        <v>1176</v>
      </c>
      <c r="C288" s="18">
        <v>29881</v>
      </c>
      <c r="D288" s="17"/>
      <c r="E288" s="17"/>
      <c r="F288" s="17">
        <f>D288*0.6</f>
        <v>0</v>
      </c>
      <c r="G288" s="17">
        <f>F288*0.25</f>
        <v>0</v>
      </c>
      <c r="H288" s="17"/>
      <c r="I288" s="17">
        <f>D288*0.4</f>
        <v>0</v>
      </c>
      <c r="J288" s="17">
        <f>I288*0.25</f>
        <v>0</v>
      </c>
      <c r="K288" s="17"/>
      <c r="L288" s="17">
        <f>D288*0.2</f>
        <v>0</v>
      </c>
      <c r="M288" s="17">
        <f>L288*0.25</f>
        <v>0</v>
      </c>
      <c r="N288" s="17"/>
    </row>
    <row r="289" spans="1:14" s="18" customFormat="1" x14ac:dyDescent="0.25">
      <c r="D289" s="17"/>
      <c r="E289" s="17"/>
      <c r="F289" s="17"/>
      <c r="G289" s="17"/>
      <c r="H289" s="17"/>
      <c r="I289" s="17"/>
      <c r="J289" s="17"/>
      <c r="K289" s="17"/>
      <c r="L289" s="17"/>
      <c r="M289" s="17"/>
      <c r="N289" s="17"/>
    </row>
    <row r="290" spans="1:14" s="17" customFormat="1" x14ac:dyDescent="0.25">
      <c r="A290" s="18">
        <v>30420</v>
      </c>
      <c r="B290" s="58" t="s">
        <v>1177</v>
      </c>
      <c r="C290" s="18">
        <v>30420</v>
      </c>
      <c r="F290" s="17">
        <f>D290*0.6</f>
        <v>0</v>
      </c>
      <c r="G290" s="17">
        <f>F290*0.25</f>
        <v>0</v>
      </c>
      <c r="I290" s="17">
        <f>D290*0.4</f>
        <v>0</v>
      </c>
      <c r="J290" s="17">
        <f>I290*0.25</f>
        <v>0</v>
      </c>
      <c r="L290" s="17">
        <f>D290*0.2</f>
        <v>0</v>
      </c>
      <c r="M290" s="17">
        <f>L290*0.25</f>
        <v>0</v>
      </c>
    </row>
    <row r="291" spans="1:14" s="18" customFormat="1" x14ac:dyDescent="0.25">
      <c r="D291" s="17"/>
      <c r="E291" s="17"/>
      <c r="F291" s="17"/>
      <c r="G291" s="17"/>
      <c r="H291" s="17"/>
      <c r="I291" s="17"/>
      <c r="J291" s="17"/>
      <c r="K291" s="17"/>
      <c r="L291" s="17"/>
      <c r="M291" s="17"/>
      <c r="N291" s="17"/>
    </row>
    <row r="292" spans="1:14" s="17" customFormat="1" x14ac:dyDescent="0.25">
      <c r="A292" s="18">
        <v>27822</v>
      </c>
      <c r="B292" s="71" t="s">
        <v>1212</v>
      </c>
      <c r="C292" s="18">
        <v>27822</v>
      </c>
      <c r="D292" s="70"/>
      <c r="F292" s="17">
        <f>D292*0.6</f>
        <v>0</v>
      </c>
      <c r="G292" s="17">
        <f>F292*0.25</f>
        <v>0</v>
      </c>
      <c r="I292" s="17">
        <f>D292*0.4</f>
        <v>0</v>
      </c>
      <c r="J292" s="17">
        <f>I292*0.25</f>
        <v>0</v>
      </c>
      <c r="L292" s="17">
        <f>D292*0.2</f>
        <v>0</v>
      </c>
      <c r="M292" s="17">
        <f>L292*0.25</f>
        <v>0</v>
      </c>
    </row>
    <row r="293" spans="1:14" s="18" customFormat="1" x14ac:dyDescent="0.25">
      <c r="D293" s="17"/>
      <c r="E293" s="17"/>
      <c r="F293" s="17"/>
      <c r="G293" s="17"/>
      <c r="H293" s="17"/>
      <c r="I293" s="17"/>
      <c r="J293" s="17"/>
      <c r="K293" s="17"/>
      <c r="L293" s="17"/>
      <c r="M293" s="17"/>
      <c r="N293" s="17"/>
    </row>
    <row r="294" spans="1:14" s="17" customFormat="1" x14ac:dyDescent="0.25">
      <c r="A294" s="18">
        <v>86592</v>
      </c>
      <c r="B294" s="18" t="s">
        <v>1213</v>
      </c>
      <c r="C294" s="18">
        <v>86592</v>
      </c>
      <c r="F294" s="17">
        <f>D294*0.6</f>
        <v>0</v>
      </c>
      <c r="G294" s="17">
        <f>F294*0.25</f>
        <v>0</v>
      </c>
      <c r="I294" s="17">
        <f>D294*0.4</f>
        <v>0</v>
      </c>
      <c r="J294" s="17">
        <f>I294*0.25</f>
        <v>0</v>
      </c>
      <c r="L294" s="17">
        <f>D294*0.2</f>
        <v>0</v>
      </c>
      <c r="M294" s="17">
        <f>L294*0.25</f>
        <v>0</v>
      </c>
    </row>
    <row r="295" spans="1:14" s="18" customFormat="1" x14ac:dyDescent="0.25">
      <c r="D295" s="17"/>
      <c r="E295" s="17"/>
      <c r="F295" s="17"/>
      <c r="G295" s="17"/>
      <c r="H295" s="17"/>
      <c r="I295" s="17"/>
      <c r="J295" s="17"/>
      <c r="K295" s="17"/>
      <c r="L295" s="17"/>
      <c r="M295" s="17"/>
      <c r="N295" s="17"/>
    </row>
    <row r="296" spans="1:14" s="17" customFormat="1" x14ac:dyDescent="0.25">
      <c r="A296" s="18">
        <v>80074</v>
      </c>
      <c r="B296" s="18" t="s">
        <v>1214</v>
      </c>
      <c r="C296" s="18">
        <v>80074</v>
      </c>
      <c r="F296" s="17">
        <f>D296*0.6</f>
        <v>0</v>
      </c>
      <c r="G296" s="17">
        <f>F296*0.25</f>
        <v>0</v>
      </c>
      <c r="I296" s="17">
        <f>D296*0.4</f>
        <v>0</v>
      </c>
      <c r="J296" s="17">
        <f>I296*0.25</f>
        <v>0</v>
      </c>
      <c r="L296" s="17">
        <f>D296*0.2</f>
        <v>0</v>
      </c>
      <c r="M296" s="17">
        <f>L296*0.25</f>
        <v>0</v>
      </c>
    </row>
    <row r="297" spans="1:14" s="18" customFormat="1" x14ac:dyDescent="0.25">
      <c r="D297" s="17"/>
      <c r="E297" s="17"/>
      <c r="F297" s="17"/>
      <c r="G297" s="17"/>
      <c r="H297" s="17"/>
      <c r="I297" s="17"/>
      <c r="J297" s="17"/>
      <c r="K297" s="17"/>
      <c r="L297" s="17"/>
      <c r="M297" s="17"/>
      <c r="N297" s="17"/>
    </row>
    <row r="298" spans="1:14" s="17" customFormat="1" x14ac:dyDescent="0.25">
      <c r="A298" s="18">
        <v>86689</v>
      </c>
      <c r="B298" s="18" t="s">
        <v>1215</v>
      </c>
      <c r="C298" s="18">
        <v>86689</v>
      </c>
      <c r="F298" s="17">
        <f>D298*0.6</f>
        <v>0</v>
      </c>
      <c r="G298" s="17">
        <f>F298*0.25</f>
        <v>0</v>
      </c>
      <c r="I298" s="17">
        <f>D298*0.4</f>
        <v>0</v>
      </c>
      <c r="J298" s="17">
        <f>I298*0.25</f>
        <v>0</v>
      </c>
      <c r="L298" s="17">
        <f>D298*0.2</f>
        <v>0</v>
      </c>
      <c r="M298" s="17">
        <f>L298*0.25</f>
        <v>0</v>
      </c>
    </row>
    <row r="299" spans="1:14" s="18" customFormat="1" x14ac:dyDescent="0.25">
      <c r="D299" s="17"/>
      <c r="E299" s="17"/>
      <c r="F299" s="17"/>
      <c r="G299" s="17"/>
      <c r="H299" s="17"/>
      <c r="I299" s="17"/>
      <c r="J299" s="17"/>
      <c r="K299" s="17"/>
      <c r="L299" s="17"/>
      <c r="M299" s="17"/>
      <c r="N299" s="17"/>
    </row>
    <row r="300" spans="1:14" s="17" customFormat="1" x14ac:dyDescent="0.25">
      <c r="A300" s="20" t="s">
        <v>1217</v>
      </c>
      <c r="B300" s="18" t="s">
        <v>1216</v>
      </c>
      <c r="C300" s="20" t="s">
        <v>1217</v>
      </c>
      <c r="F300" s="17">
        <f>D300*0.6</f>
        <v>0</v>
      </c>
      <c r="G300" s="17">
        <f>F300*0.25</f>
        <v>0</v>
      </c>
      <c r="I300" s="17">
        <f>D300*0.4</f>
        <v>0</v>
      </c>
      <c r="J300" s="17">
        <f>I300*0.25</f>
        <v>0</v>
      </c>
      <c r="L300" s="17">
        <f>D300*0.2</f>
        <v>0</v>
      </c>
      <c r="M300" s="17">
        <f>L300*0.25</f>
        <v>0</v>
      </c>
    </row>
    <row r="301" spans="1:14" s="18" customFormat="1" x14ac:dyDescent="0.25">
      <c r="D301" s="17"/>
      <c r="E301" s="17"/>
      <c r="F301" s="17"/>
      <c r="G301" s="17"/>
      <c r="H301" s="17"/>
      <c r="I301" s="17"/>
      <c r="J301" s="17"/>
      <c r="K301" s="17"/>
      <c r="L301" s="17"/>
      <c r="M301" s="17"/>
      <c r="N301" s="17"/>
    </row>
    <row r="302" spans="1:14" s="17" customFormat="1" x14ac:dyDescent="0.25">
      <c r="A302" s="18">
        <v>25607</v>
      </c>
      <c r="B302" s="18" t="s">
        <v>1219</v>
      </c>
      <c r="C302" s="18">
        <v>25607</v>
      </c>
      <c r="F302" s="17">
        <f>D302*0.6</f>
        <v>0</v>
      </c>
      <c r="G302" s="17">
        <f>F302*0.25</f>
        <v>0</v>
      </c>
      <c r="I302" s="17">
        <f>D302*0.4</f>
        <v>0</v>
      </c>
      <c r="J302" s="17">
        <f>I302*0.25</f>
        <v>0</v>
      </c>
      <c r="L302" s="17">
        <f>D302*0.2</f>
        <v>0</v>
      </c>
      <c r="M302" s="17">
        <f>L302*0.25</f>
        <v>0</v>
      </c>
    </row>
    <row r="303" spans="1:14" s="18" customFormat="1" x14ac:dyDescent="0.25">
      <c r="D303" s="17"/>
      <c r="E303" s="17"/>
      <c r="F303" s="17"/>
      <c r="G303" s="17"/>
      <c r="H303" s="17"/>
      <c r="I303" s="17"/>
      <c r="J303" s="17"/>
      <c r="K303" s="17"/>
      <c r="L303" s="17"/>
      <c r="M303" s="17"/>
      <c r="N303" s="17"/>
    </row>
    <row r="304" spans="1:14" s="17" customFormat="1" x14ac:dyDescent="0.25">
      <c r="A304" s="18">
        <v>20103</v>
      </c>
      <c r="B304" s="18" t="s">
        <v>1225</v>
      </c>
      <c r="C304" s="18">
        <v>20103</v>
      </c>
      <c r="F304" s="17">
        <f>D304*0.6</f>
        <v>0</v>
      </c>
      <c r="G304" s="17">
        <f>F304*0.25</f>
        <v>0</v>
      </c>
      <c r="I304" s="17">
        <f>D304*0.4</f>
        <v>0</v>
      </c>
      <c r="J304" s="17">
        <f>I304*0.25</f>
        <v>0</v>
      </c>
      <c r="L304" s="17">
        <f>D304*0.2</f>
        <v>0</v>
      </c>
      <c r="M304" s="17">
        <f>L304*0.25</f>
        <v>0</v>
      </c>
    </row>
    <row r="305" spans="1:14" s="18" customFormat="1" x14ac:dyDescent="0.25">
      <c r="D305" s="17"/>
      <c r="E305" s="17"/>
      <c r="F305" s="17"/>
      <c r="G305" s="17"/>
      <c r="H305" s="17"/>
      <c r="I305" s="17"/>
      <c r="J305" s="17"/>
      <c r="K305" s="17"/>
      <c r="L305" s="17"/>
      <c r="M305" s="17"/>
      <c r="N305" s="17"/>
    </row>
    <row r="306" spans="1:14" s="17" customFormat="1" x14ac:dyDescent="0.25">
      <c r="A306" s="18">
        <v>29824</v>
      </c>
      <c r="B306" s="18" t="s">
        <v>1227</v>
      </c>
      <c r="C306" s="18">
        <v>29824</v>
      </c>
      <c r="D306" s="17">
        <v>1920</v>
      </c>
      <c r="F306" s="17">
        <f>D306*0.6</f>
        <v>1152</v>
      </c>
      <c r="G306" s="17">
        <f>F306*0.25</f>
        <v>288</v>
      </c>
      <c r="I306" s="17">
        <f>D306*0.4</f>
        <v>768</v>
      </c>
      <c r="J306" s="17">
        <f>I306*0.25</f>
        <v>192</v>
      </c>
      <c r="L306" s="17">
        <f>D306*0.2</f>
        <v>384</v>
      </c>
      <c r="M306" s="17">
        <f>L306*0.25</f>
        <v>96</v>
      </c>
    </row>
    <row r="307" spans="1:14" s="18" customFormat="1" x14ac:dyDescent="0.25">
      <c r="D307" s="17"/>
      <c r="E307" s="17"/>
      <c r="F307" s="17"/>
      <c r="G307" s="17"/>
      <c r="H307" s="17"/>
      <c r="I307" s="17"/>
      <c r="J307" s="17"/>
      <c r="K307" s="17"/>
      <c r="L307" s="17"/>
      <c r="M307" s="17"/>
      <c r="N307" s="17"/>
    </row>
    <row r="308" spans="1:14" x14ac:dyDescent="0.25">
      <c r="A308" s="18">
        <v>21076</v>
      </c>
      <c r="B308" s="18" t="s">
        <v>1228</v>
      </c>
      <c r="C308" s="18">
        <v>21076</v>
      </c>
      <c r="D308" s="17"/>
      <c r="E308" s="17"/>
      <c r="F308" s="17">
        <f>D308*0.6</f>
        <v>0</v>
      </c>
      <c r="G308" s="17">
        <f>F308*0.25</f>
        <v>0</v>
      </c>
      <c r="H308" s="17"/>
      <c r="I308" s="17">
        <f>D308*0.4</f>
        <v>0</v>
      </c>
      <c r="J308" s="17">
        <f>I308*0.25</f>
        <v>0</v>
      </c>
      <c r="K308" s="17"/>
      <c r="L308" s="17">
        <f>D308*0.2</f>
        <v>0</v>
      </c>
      <c r="M308" s="17">
        <f>L308*0.25</f>
        <v>0</v>
      </c>
    </row>
    <row r="309" spans="1:14" x14ac:dyDescent="0.25">
      <c r="A309" s="18"/>
      <c r="B309" s="18"/>
      <c r="C309" s="18"/>
    </row>
    <row r="310" spans="1:14" x14ac:dyDescent="0.25">
      <c r="A310" s="18">
        <v>21244</v>
      </c>
      <c r="B310" s="18" t="s">
        <v>1229</v>
      </c>
      <c r="C310" s="18">
        <v>21244</v>
      </c>
      <c r="D310" s="17"/>
      <c r="E310" s="17"/>
      <c r="F310" s="17">
        <f>D310*0.6</f>
        <v>0</v>
      </c>
      <c r="G310" s="17">
        <f>F310*0.25</f>
        <v>0</v>
      </c>
      <c r="H310" s="17"/>
      <c r="I310" s="17">
        <f>D310*0.4</f>
        <v>0</v>
      </c>
      <c r="J310" s="17">
        <f>I310*0.25</f>
        <v>0</v>
      </c>
      <c r="K310" s="17"/>
      <c r="L310" s="17">
        <f>D310*0.2</f>
        <v>0</v>
      </c>
      <c r="M310" s="17">
        <f>L310*0.25</f>
        <v>0</v>
      </c>
    </row>
    <row r="311" spans="1:14" s="18" customFormat="1" x14ac:dyDescent="0.25">
      <c r="A311" s="6"/>
      <c r="B311" s="6"/>
      <c r="C311" s="6"/>
      <c r="D311" s="17"/>
      <c r="E311" s="17"/>
      <c r="F311" s="17"/>
      <c r="G311" s="17"/>
      <c r="H311" s="17"/>
      <c r="I311" s="17"/>
      <c r="J311" s="17"/>
      <c r="K311" s="17"/>
      <c r="L311" s="17"/>
      <c r="M311" s="17"/>
      <c r="N311" s="17"/>
    </row>
    <row r="312" spans="1:14" s="18" customFormat="1" x14ac:dyDescent="0.25">
      <c r="A312" s="6">
        <v>21110</v>
      </c>
      <c r="B312" s="6" t="s">
        <v>1230</v>
      </c>
      <c r="C312" s="6">
        <v>21110</v>
      </c>
      <c r="D312" s="17"/>
      <c r="E312" s="17"/>
      <c r="F312" s="17">
        <f>D312*0.6</f>
        <v>0</v>
      </c>
      <c r="G312" s="17">
        <f>F312*0.25</f>
        <v>0</v>
      </c>
      <c r="H312" s="17"/>
      <c r="I312" s="17">
        <f>D312*0.4</f>
        <v>0</v>
      </c>
      <c r="J312" s="17">
        <f>I312*0.25</f>
        <v>0</v>
      </c>
      <c r="K312" s="17"/>
      <c r="L312" s="17">
        <f>D312*0.2</f>
        <v>0</v>
      </c>
      <c r="M312" s="17">
        <f>L312*0.25</f>
        <v>0</v>
      </c>
      <c r="N312" s="17"/>
    </row>
    <row r="313" spans="1:14" s="18" customFormat="1" x14ac:dyDescent="0.25">
      <c r="A313" s="6"/>
      <c r="B313" s="6"/>
      <c r="C313" s="6"/>
      <c r="D313" s="17"/>
      <c r="E313" s="17"/>
      <c r="F313" s="17"/>
      <c r="G313" s="17"/>
      <c r="H313" s="17"/>
      <c r="I313" s="17"/>
      <c r="J313" s="17"/>
      <c r="K313" s="17"/>
      <c r="L313" s="17"/>
      <c r="M313" s="17"/>
      <c r="N313" s="17"/>
    </row>
    <row r="314" spans="1:14" s="18" customFormat="1" x14ac:dyDescent="0.25">
      <c r="A314" s="6">
        <v>62321</v>
      </c>
      <c r="B314" s="6" t="s">
        <v>1231</v>
      </c>
      <c r="C314" s="6">
        <v>62321</v>
      </c>
      <c r="D314" s="17">
        <v>314</v>
      </c>
      <c r="E314" s="17"/>
      <c r="F314" s="17">
        <f>D314*0.6</f>
        <v>188.4</v>
      </c>
      <c r="G314" s="17">
        <f>F314*0.25</f>
        <v>47.1</v>
      </c>
      <c r="H314" s="17"/>
      <c r="I314" s="17">
        <f>D314*0.4</f>
        <v>125.60000000000001</v>
      </c>
      <c r="J314" s="17">
        <f>I314*0.25</f>
        <v>31.400000000000002</v>
      </c>
      <c r="K314" s="17"/>
      <c r="L314" s="17">
        <f>D314*0.2</f>
        <v>62.800000000000004</v>
      </c>
      <c r="M314" s="17">
        <f>L314*0.25</f>
        <v>15.700000000000001</v>
      </c>
      <c r="N314" s="17"/>
    </row>
    <row r="315" spans="1:14" s="18" customFormat="1" x14ac:dyDescent="0.25">
      <c r="D315" s="17"/>
      <c r="E315" s="17"/>
      <c r="F315" s="17"/>
      <c r="G315" s="17"/>
      <c r="H315" s="17"/>
      <c r="I315" s="17"/>
      <c r="J315" s="17"/>
      <c r="K315" s="17"/>
      <c r="L315" s="17"/>
      <c r="M315" s="17"/>
      <c r="N315" s="17"/>
    </row>
    <row r="316" spans="1:14" s="18" customFormat="1" x14ac:dyDescent="0.25">
      <c r="A316" s="6">
        <v>42830</v>
      </c>
      <c r="B316" s="6" t="s">
        <v>1234</v>
      </c>
      <c r="C316" s="6">
        <v>42830</v>
      </c>
      <c r="D316" s="17">
        <v>598</v>
      </c>
      <c r="E316" s="17"/>
      <c r="F316" s="17">
        <f>D316*0.6</f>
        <v>358.8</v>
      </c>
      <c r="G316" s="17">
        <f>F316*0.25</f>
        <v>89.7</v>
      </c>
      <c r="H316" s="17"/>
      <c r="I316" s="17">
        <f>D316*0.4</f>
        <v>239.20000000000002</v>
      </c>
      <c r="J316" s="17">
        <f>I316*0.25</f>
        <v>59.800000000000004</v>
      </c>
      <c r="K316" s="17"/>
      <c r="L316" s="17">
        <f>D316*0.2</f>
        <v>119.60000000000001</v>
      </c>
      <c r="M316" s="17">
        <f>L316*0.25</f>
        <v>29.900000000000002</v>
      </c>
      <c r="N316" s="17"/>
    </row>
    <row r="317" spans="1:14" s="18" customFormat="1" x14ac:dyDescent="0.25">
      <c r="A317" s="6"/>
      <c r="B317" s="6"/>
      <c r="C317" s="6"/>
      <c r="D317" s="17"/>
      <c r="E317" s="17"/>
      <c r="F317" s="17"/>
      <c r="G317" s="17"/>
      <c r="H317" s="17"/>
      <c r="I317" s="17"/>
      <c r="J317" s="17"/>
      <c r="K317" s="17"/>
      <c r="L317" s="17"/>
      <c r="M317" s="17"/>
      <c r="N317" s="17"/>
    </row>
    <row r="318" spans="1:14" s="18" customFormat="1" x14ac:dyDescent="0.25">
      <c r="A318" s="6">
        <v>31287</v>
      </c>
      <c r="B318" s="6" t="s">
        <v>1235</v>
      </c>
      <c r="C318" s="6">
        <v>31287</v>
      </c>
      <c r="D318" s="17">
        <v>580</v>
      </c>
      <c r="E318" s="17"/>
      <c r="F318" s="17">
        <f>D318*0.6</f>
        <v>348</v>
      </c>
      <c r="G318" s="17">
        <f>F318*0.25</f>
        <v>87</v>
      </c>
      <c r="H318" s="17"/>
      <c r="I318" s="17">
        <f>D318*0.4</f>
        <v>232</v>
      </c>
      <c r="J318" s="17">
        <f>I318*0.25</f>
        <v>58</v>
      </c>
      <c r="K318" s="17"/>
      <c r="L318" s="17">
        <f>D318*0.2</f>
        <v>116</v>
      </c>
      <c r="M318" s="17">
        <f>L318*0.25</f>
        <v>29</v>
      </c>
      <c r="N318" s="17"/>
    </row>
    <row r="319" spans="1:14" s="18" customFormat="1" x14ac:dyDescent="0.25">
      <c r="D319" s="17"/>
      <c r="E319" s="17"/>
      <c r="F319" s="17"/>
      <c r="G319" s="17"/>
      <c r="H319" s="17"/>
      <c r="I319" s="17"/>
      <c r="J319" s="17"/>
      <c r="K319" s="17"/>
      <c r="L319" s="17"/>
      <c r="M319" s="17"/>
      <c r="N319" s="17"/>
    </row>
    <row r="320" spans="1:14" s="18" customFormat="1" x14ac:dyDescent="0.25">
      <c r="A320" s="6">
        <v>11426</v>
      </c>
      <c r="B320" s="6" t="s">
        <v>1246</v>
      </c>
      <c r="C320" s="6">
        <v>11426</v>
      </c>
      <c r="D320" s="17">
        <v>569</v>
      </c>
      <c r="E320" s="17"/>
      <c r="F320" s="17">
        <f>D320*0.6</f>
        <v>341.4</v>
      </c>
      <c r="G320" s="17">
        <f>F320*0.25</f>
        <v>85.35</v>
      </c>
      <c r="H320" s="17"/>
      <c r="I320" s="17">
        <f>D320*0.4</f>
        <v>227.60000000000002</v>
      </c>
      <c r="J320" s="17">
        <f>I320*0.25</f>
        <v>56.900000000000006</v>
      </c>
      <c r="K320" s="17"/>
      <c r="L320" s="17">
        <f>D320*0.2</f>
        <v>113.80000000000001</v>
      </c>
      <c r="M320" s="17">
        <f>L320*0.25</f>
        <v>28.450000000000003</v>
      </c>
      <c r="N320" s="17"/>
    </row>
    <row r="321" spans="1:16" s="18" customFormat="1" x14ac:dyDescent="0.25">
      <c r="D321" s="17"/>
      <c r="E321" s="17"/>
      <c r="F321" s="17"/>
      <c r="G321" s="17"/>
      <c r="H321" s="17"/>
      <c r="I321" s="17"/>
      <c r="J321" s="17"/>
      <c r="K321" s="17"/>
      <c r="L321" s="17"/>
      <c r="M321" s="17"/>
      <c r="N321" s="17"/>
    </row>
    <row r="322" spans="1:16" s="18" customFormat="1" x14ac:dyDescent="0.25">
      <c r="A322" s="6">
        <v>52204</v>
      </c>
      <c r="B322" s="6" t="s">
        <v>1254</v>
      </c>
      <c r="C322" s="6">
        <v>52204</v>
      </c>
      <c r="D322" s="17">
        <v>615</v>
      </c>
      <c r="E322" s="17"/>
      <c r="F322" s="17">
        <f>D322*0.6</f>
        <v>369</v>
      </c>
      <c r="G322" s="17">
        <f>F322*0.25</f>
        <v>92.25</v>
      </c>
      <c r="H322" s="17"/>
      <c r="I322" s="17">
        <f>D322*0.4</f>
        <v>246</v>
      </c>
      <c r="J322" s="17">
        <f>I322*0.25</f>
        <v>61.5</v>
      </c>
      <c r="K322" s="17"/>
      <c r="L322" s="17">
        <f>D322*0.2</f>
        <v>123</v>
      </c>
      <c r="M322" s="17">
        <f>L322*0.25</f>
        <v>30.75</v>
      </c>
      <c r="N322" s="17"/>
    </row>
    <row r="323" spans="1:16" s="18" customFormat="1" x14ac:dyDescent="0.25">
      <c r="A323" s="6"/>
      <c r="B323" s="6"/>
      <c r="C323" s="6"/>
      <c r="D323" s="17"/>
      <c r="E323" s="17"/>
      <c r="F323" s="17"/>
      <c r="G323" s="17"/>
      <c r="H323" s="17"/>
      <c r="I323" s="17"/>
      <c r="J323" s="17"/>
      <c r="K323" s="17"/>
      <c r="L323" s="17"/>
      <c r="M323" s="17"/>
      <c r="N323" s="17"/>
    </row>
    <row r="324" spans="1:16" s="18" customFormat="1" x14ac:dyDescent="0.25">
      <c r="A324" s="6">
        <v>52235</v>
      </c>
      <c r="B324" s="6" t="s">
        <v>1255</v>
      </c>
      <c r="C324" s="6">
        <v>52235</v>
      </c>
      <c r="D324" s="17">
        <v>615</v>
      </c>
      <c r="E324" s="17"/>
      <c r="F324" s="17">
        <f>D324*0.6</f>
        <v>369</v>
      </c>
      <c r="G324" s="17">
        <f>F324*0.25</f>
        <v>92.25</v>
      </c>
      <c r="H324" s="17"/>
      <c r="I324" s="17">
        <f>D324*0.4</f>
        <v>246</v>
      </c>
      <c r="J324" s="17">
        <f>I324*0.25</f>
        <v>61.5</v>
      </c>
      <c r="K324" s="17"/>
      <c r="L324" s="17">
        <f>D324*0.2</f>
        <v>123</v>
      </c>
      <c r="M324" s="17">
        <f>L324*0.25</f>
        <v>30.75</v>
      </c>
      <c r="N324" s="17"/>
    </row>
    <row r="325" spans="1:16" s="18" customFormat="1" x14ac:dyDescent="0.25">
      <c r="A325" s="6"/>
      <c r="B325" s="6"/>
      <c r="C325" s="6"/>
      <c r="D325" s="17"/>
      <c r="E325" s="17"/>
      <c r="F325" s="17"/>
      <c r="G325" s="17"/>
      <c r="H325" s="17"/>
      <c r="I325" s="17"/>
      <c r="J325" s="17"/>
      <c r="K325" s="17"/>
      <c r="L325" s="17"/>
      <c r="M325" s="17"/>
      <c r="N325" s="17"/>
    </row>
    <row r="326" spans="1:16" s="18" customFormat="1" x14ac:dyDescent="0.25">
      <c r="A326" s="6">
        <v>52351</v>
      </c>
      <c r="B326" s="6" t="s">
        <v>1256</v>
      </c>
      <c r="C326" s="6">
        <v>52351</v>
      </c>
      <c r="D326" s="17">
        <v>533</v>
      </c>
      <c r="E326" s="17"/>
      <c r="F326" s="17">
        <f>D326*0.6</f>
        <v>319.8</v>
      </c>
      <c r="G326" s="17">
        <f>F326*0.25</f>
        <v>79.95</v>
      </c>
      <c r="H326" s="17"/>
      <c r="I326" s="17">
        <f>D326*0.4</f>
        <v>213.20000000000002</v>
      </c>
      <c r="J326" s="17">
        <f>I326*0.25</f>
        <v>53.300000000000004</v>
      </c>
      <c r="K326" s="17"/>
      <c r="L326" s="17">
        <f>D326*0.2</f>
        <v>106.60000000000001</v>
      </c>
      <c r="M326" s="17">
        <f>L326*0.25</f>
        <v>26.650000000000002</v>
      </c>
      <c r="N326" s="17"/>
    </row>
    <row r="327" spans="1:16" s="18" customFormat="1" x14ac:dyDescent="0.25">
      <c r="D327" s="17"/>
      <c r="E327" s="17"/>
      <c r="F327" s="17"/>
      <c r="G327" s="17"/>
      <c r="H327" s="17"/>
      <c r="I327" s="17"/>
      <c r="J327" s="17"/>
      <c r="K327" s="17"/>
      <c r="L327" s="17"/>
      <c r="M327" s="17"/>
      <c r="N327" s="17"/>
    </row>
    <row r="328" spans="1:16" s="18" customFormat="1" x14ac:dyDescent="0.25">
      <c r="A328" s="6">
        <v>92134</v>
      </c>
      <c r="B328" s="6" t="s">
        <v>1263</v>
      </c>
      <c r="C328" s="6">
        <v>92134</v>
      </c>
      <c r="D328" s="17">
        <v>75</v>
      </c>
      <c r="E328" s="17"/>
      <c r="F328" s="17">
        <f>D328*0.6</f>
        <v>45</v>
      </c>
      <c r="G328" s="17">
        <f>F328*0.25</f>
        <v>11.25</v>
      </c>
      <c r="H328" s="17"/>
      <c r="I328" s="17">
        <f>D328*0.4</f>
        <v>30</v>
      </c>
      <c r="J328" s="17">
        <f>I328*0.25</f>
        <v>7.5</v>
      </c>
      <c r="K328" s="17"/>
      <c r="L328" s="17">
        <f>D328*0.2</f>
        <v>15</v>
      </c>
      <c r="M328" s="17">
        <f>L328*0.25</f>
        <v>3.75</v>
      </c>
      <c r="N328" s="17"/>
    </row>
    <row r="329" spans="1:16" s="18" customFormat="1" x14ac:dyDescent="0.25">
      <c r="A329" s="6"/>
      <c r="B329" s="6"/>
      <c r="C329" s="6"/>
      <c r="D329" s="17"/>
      <c r="E329" s="17"/>
      <c r="F329" s="17"/>
      <c r="G329" s="17"/>
      <c r="H329" s="17"/>
      <c r="I329" s="17"/>
      <c r="J329" s="17"/>
      <c r="K329" s="17"/>
      <c r="L329" s="17"/>
      <c r="M329" s="17"/>
      <c r="N329" s="17"/>
    </row>
    <row r="330" spans="1:16" s="18" customFormat="1" x14ac:dyDescent="0.25">
      <c r="A330" s="6">
        <v>76512</v>
      </c>
      <c r="B330" s="6" t="s">
        <v>1264</v>
      </c>
      <c r="C330" s="6">
        <v>76512</v>
      </c>
      <c r="D330" s="17">
        <v>109</v>
      </c>
      <c r="E330" s="17"/>
      <c r="F330" s="17">
        <f>D330*0.6</f>
        <v>65.399999999999991</v>
      </c>
      <c r="G330" s="17">
        <f>F330*0.25</f>
        <v>16.349999999999998</v>
      </c>
      <c r="H330" s="17"/>
      <c r="I330" s="17">
        <f>D330*0.4</f>
        <v>43.6</v>
      </c>
      <c r="J330" s="17">
        <f>I330*0.25</f>
        <v>10.9</v>
      </c>
      <c r="K330" s="17"/>
      <c r="L330" s="17">
        <f>D330*0.2</f>
        <v>21.8</v>
      </c>
      <c r="M330" s="17">
        <f>L330*0.25</f>
        <v>5.45</v>
      </c>
      <c r="N330" s="17"/>
    </row>
    <row r="331" spans="1:16" s="18" customFormat="1" x14ac:dyDescent="0.25">
      <c r="A331" s="6"/>
      <c r="B331" s="6"/>
      <c r="C331" s="6"/>
      <c r="D331" s="17"/>
      <c r="E331" s="17"/>
      <c r="F331" s="17"/>
      <c r="G331" s="17"/>
      <c r="H331" s="17"/>
      <c r="I331" s="17"/>
      <c r="J331" s="17"/>
      <c r="K331" s="17"/>
      <c r="L331" s="17"/>
      <c r="M331" s="17"/>
      <c r="N331" s="17"/>
    </row>
    <row r="332" spans="1:16" s="18" customFormat="1" x14ac:dyDescent="0.25">
      <c r="A332" s="6">
        <v>67208</v>
      </c>
      <c r="B332" s="6" t="s">
        <v>1265</v>
      </c>
      <c r="C332" s="6">
        <v>67208</v>
      </c>
      <c r="D332" s="17">
        <v>1006</v>
      </c>
      <c r="E332" s="17"/>
      <c r="F332" s="17">
        <f>D332*0.6</f>
        <v>603.6</v>
      </c>
      <c r="G332" s="17">
        <f>F332*0.25</f>
        <v>150.9</v>
      </c>
      <c r="H332" s="17"/>
      <c r="I332" s="17">
        <f>D332*0.4</f>
        <v>402.40000000000003</v>
      </c>
      <c r="J332" s="17">
        <f>I332*0.25</f>
        <v>100.60000000000001</v>
      </c>
      <c r="K332" s="17"/>
      <c r="L332" s="17">
        <f>D332*0.2</f>
        <v>201.20000000000002</v>
      </c>
      <c r="M332" s="17">
        <f>L332*0.25</f>
        <v>50.300000000000004</v>
      </c>
      <c r="N332" s="17"/>
    </row>
    <row r="333" spans="1:16" s="18" customFormat="1" x14ac:dyDescent="0.25">
      <c r="D333" s="17"/>
      <c r="E333" s="17"/>
      <c r="F333" s="17"/>
      <c r="G333" s="17"/>
      <c r="H333" s="17"/>
      <c r="I333" s="17"/>
      <c r="J333" s="17"/>
      <c r="K333" s="17"/>
      <c r="L333" s="17"/>
      <c r="M333" s="17"/>
      <c r="N333" s="17"/>
    </row>
    <row r="334" spans="1:16" s="15" customFormat="1" x14ac:dyDescent="0.25">
      <c r="A334" s="30">
        <v>92133</v>
      </c>
      <c r="B334" s="72" t="s">
        <v>1267</v>
      </c>
      <c r="C334" s="30">
        <v>92133</v>
      </c>
      <c r="D334" s="73">
        <v>77</v>
      </c>
      <c r="E334" s="30"/>
      <c r="F334" s="17">
        <f>D334*0.6</f>
        <v>46.199999999999996</v>
      </c>
      <c r="G334" s="17">
        <f>F334*0.25</f>
        <v>11.549999999999999</v>
      </c>
      <c r="H334" s="17"/>
      <c r="I334" s="17">
        <f>D334*0.4</f>
        <v>30.8</v>
      </c>
      <c r="J334" s="17">
        <f>I334*0.25</f>
        <v>7.7</v>
      </c>
      <c r="K334" s="17"/>
      <c r="L334" s="17">
        <f>D334*0.2</f>
        <v>15.4</v>
      </c>
      <c r="M334" s="17">
        <f>L334*0.25</f>
        <v>3.85</v>
      </c>
      <c r="N334" s="16"/>
      <c r="O334" s="73"/>
      <c r="P334" s="73"/>
    </row>
    <row r="335" spans="1:16" s="18" customFormat="1" x14ac:dyDescent="0.25">
      <c r="D335" s="17"/>
      <c r="E335" s="17"/>
      <c r="F335" s="17"/>
      <c r="G335" s="17"/>
      <c r="H335" s="17"/>
      <c r="I335" s="17"/>
      <c r="J335" s="17"/>
      <c r="K335" s="17"/>
      <c r="L335" s="17"/>
      <c r="M335" s="17"/>
      <c r="N335" s="17"/>
    </row>
    <row r="336" spans="1:16" s="18" customFormat="1" x14ac:dyDescent="0.25">
      <c r="A336" s="6">
        <v>55040</v>
      </c>
      <c r="B336" s="6" t="s">
        <v>1250</v>
      </c>
      <c r="C336" s="6">
        <v>55040</v>
      </c>
      <c r="D336" s="17">
        <v>590</v>
      </c>
      <c r="E336" s="17"/>
      <c r="F336" s="17">
        <f>D336*0.6</f>
        <v>354</v>
      </c>
      <c r="G336" s="17">
        <f>F336*0.25</f>
        <v>88.5</v>
      </c>
      <c r="H336" s="17"/>
      <c r="I336" s="17">
        <f>D336*0.4</f>
        <v>236</v>
      </c>
      <c r="J336" s="17">
        <f>I336*0.25</f>
        <v>59</v>
      </c>
      <c r="K336" s="17"/>
      <c r="L336" s="17">
        <f>D336*0.2</f>
        <v>118</v>
      </c>
      <c r="M336" s="17">
        <f>L336*0.25</f>
        <v>29.5</v>
      </c>
      <c r="N336" s="17"/>
    </row>
    <row r="338" spans="1:13" x14ac:dyDescent="0.25">
      <c r="A338" s="6">
        <v>29877</v>
      </c>
      <c r="B338" s="6" t="s">
        <v>1269</v>
      </c>
      <c r="C338" s="6">
        <v>29877</v>
      </c>
      <c r="D338" s="7">
        <v>1129</v>
      </c>
      <c r="F338" s="17">
        <f>D338*0.6</f>
        <v>677.4</v>
      </c>
      <c r="G338" s="17">
        <f>F338*0.25</f>
        <v>169.35</v>
      </c>
      <c r="H338" s="17"/>
      <c r="I338" s="17">
        <f>D338*0.4</f>
        <v>451.6</v>
      </c>
      <c r="J338" s="17">
        <f>I338*0.25</f>
        <v>112.9</v>
      </c>
      <c r="K338" s="17"/>
      <c r="L338" s="17">
        <f>D338*0.2</f>
        <v>225.8</v>
      </c>
      <c r="M338" s="17">
        <f>L338*0.25</f>
        <v>56.45</v>
      </c>
    </row>
    <row r="340" spans="1:13" x14ac:dyDescent="0.25">
      <c r="A340" s="6">
        <v>29873</v>
      </c>
      <c r="B340" s="6" t="s">
        <v>1270</v>
      </c>
      <c r="C340" s="6">
        <v>29873</v>
      </c>
      <c r="D340" s="7">
        <v>955</v>
      </c>
      <c r="F340" s="17">
        <f>D340*0.6</f>
        <v>573</v>
      </c>
      <c r="G340" s="17">
        <f>F340*0.25</f>
        <v>143.25</v>
      </c>
      <c r="H340" s="17"/>
      <c r="I340" s="17">
        <f>D340*0.4</f>
        <v>382</v>
      </c>
      <c r="J340" s="17">
        <f>I340*0.25</f>
        <v>95.5</v>
      </c>
      <c r="K340" s="17"/>
      <c r="L340" s="17">
        <f>D340*0.2</f>
        <v>191</v>
      </c>
      <c r="M340" s="17">
        <f>L340*0.25</f>
        <v>47.75</v>
      </c>
    </row>
    <row r="342" spans="1:13" x14ac:dyDescent="0.25">
      <c r="A342" s="6">
        <v>20220</v>
      </c>
      <c r="B342" s="6" t="s">
        <v>1271</v>
      </c>
      <c r="C342" s="6">
        <v>20220</v>
      </c>
      <c r="D342" s="7">
        <v>130</v>
      </c>
      <c r="F342" s="17">
        <f>D342*0.6</f>
        <v>78</v>
      </c>
      <c r="G342" s="17">
        <f>F342*0.25</f>
        <v>19.5</v>
      </c>
      <c r="H342" s="17"/>
      <c r="I342" s="17">
        <f>D342*0.4</f>
        <v>52</v>
      </c>
      <c r="J342" s="17">
        <f>I342*0.25</f>
        <v>13</v>
      </c>
      <c r="K342" s="17"/>
      <c r="L342" s="17">
        <f>D342*0.2</f>
        <v>26</v>
      </c>
      <c r="M342" s="17">
        <f>L342*0.25</f>
        <v>6.5</v>
      </c>
    </row>
    <row r="344" spans="1:13" x14ac:dyDescent="0.25">
      <c r="A344" s="6">
        <v>29866</v>
      </c>
      <c r="B344" s="6" t="s">
        <v>1273</v>
      </c>
      <c r="C344" s="6">
        <v>29866</v>
      </c>
      <c r="D344" s="7">
        <v>995</v>
      </c>
      <c r="F344" s="17">
        <f>D344*0.6</f>
        <v>597</v>
      </c>
      <c r="G344" s="17">
        <f>F344*0.25</f>
        <v>149.25</v>
      </c>
      <c r="H344" s="17"/>
      <c r="I344" s="17">
        <f>D344*0.4</f>
        <v>398</v>
      </c>
      <c r="J344" s="17">
        <f>I344*0.25</f>
        <v>99.5</v>
      </c>
      <c r="K344" s="17"/>
      <c r="L344" s="17">
        <f>D344*0.2</f>
        <v>199</v>
      </c>
      <c r="M344" s="17">
        <f>L344*0.25</f>
        <v>49.75</v>
      </c>
    </row>
    <row r="346" spans="1:13" x14ac:dyDescent="0.25">
      <c r="A346" s="6">
        <v>27766</v>
      </c>
      <c r="B346" s="6" t="s">
        <v>1274</v>
      </c>
      <c r="C346" s="6">
        <v>27766</v>
      </c>
      <c r="D346" s="7">
        <v>1100</v>
      </c>
      <c r="F346" s="17">
        <f>D346*0.6</f>
        <v>660</v>
      </c>
      <c r="G346" s="17">
        <f>F346*0.25</f>
        <v>165</v>
      </c>
      <c r="H346" s="17"/>
      <c r="I346" s="17">
        <f>D346*0.4</f>
        <v>440</v>
      </c>
      <c r="J346" s="17">
        <f>I346*0.25</f>
        <v>110</v>
      </c>
      <c r="K346" s="17"/>
      <c r="L346" s="17">
        <f>D346*0.2</f>
        <v>220</v>
      </c>
      <c r="M346" s="17">
        <f>L346*0.25</f>
        <v>55</v>
      </c>
    </row>
    <row r="348" spans="1:13" x14ac:dyDescent="0.25">
      <c r="A348" s="18">
        <v>76942</v>
      </c>
      <c r="B348" s="15" t="s">
        <v>961</v>
      </c>
      <c r="C348" s="18">
        <v>76942</v>
      </c>
      <c r="D348" s="7">
        <v>60</v>
      </c>
      <c r="F348" s="17">
        <f>D348*0.6</f>
        <v>36</v>
      </c>
      <c r="G348" s="17">
        <f>F348*0.25</f>
        <v>9</v>
      </c>
      <c r="H348" s="17"/>
      <c r="I348" s="17">
        <f>D348*0.4</f>
        <v>24</v>
      </c>
      <c r="J348" s="17">
        <f>I348*0.25</f>
        <v>6</v>
      </c>
      <c r="K348" s="17"/>
      <c r="L348" s="17">
        <f>D348*0.2</f>
        <v>12</v>
      </c>
      <c r="M348" s="17">
        <f>L348*0.25</f>
        <v>3</v>
      </c>
    </row>
    <row r="350" spans="1:13" x14ac:dyDescent="0.25">
      <c r="A350" s="6">
        <v>38505</v>
      </c>
      <c r="B350" s="6" t="s">
        <v>1276</v>
      </c>
      <c r="C350" s="6">
        <v>38505</v>
      </c>
      <c r="D350" s="7">
        <v>158</v>
      </c>
      <c r="F350" s="17">
        <f>D350*0.6</f>
        <v>94.8</v>
      </c>
      <c r="G350" s="17">
        <f>F350*0.25</f>
        <v>23.7</v>
      </c>
      <c r="H350" s="17"/>
      <c r="I350" s="17">
        <f>D350*0.4</f>
        <v>63.2</v>
      </c>
      <c r="J350" s="17">
        <f>I350*0.25</f>
        <v>15.8</v>
      </c>
      <c r="K350" s="17"/>
      <c r="L350" s="17">
        <f>D350*0.2</f>
        <v>31.6</v>
      </c>
      <c r="M350" s="17">
        <f>L350*0.25</f>
        <v>7.9</v>
      </c>
    </row>
    <row r="352" spans="1:13" x14ac:dyDescent="0.25">
      <c r="A352" s="18">
        <v>20680</v>
      </c>
      <c r="B352" s="18" t="s">
        <v>1005</v>
      </c>
      <c r="C352" s="18">
        <v>20680</v>
      </c>
      <c r="D352" s="7">
        <v>766</v>
      </c>
      <c r="F352" s="17">
        <f>D352*0.6</f>
        <v>459.59999999999997</v>
      </c>
      <c r="G352" s="17">
        <f>F352*0.25</f>
        <v>114.89999999999999</v>
      </c>
      <c r="H352" s="17"/>
      <c r="I352" s="17">
        <f>D352*0.4</f>
        <v>306.40000000000003</v>
      </c>
      <c r="J352" s="17">
        <f>I352*0.25</f>
        <v>76.600000000000009</v>
      </c>
      <c r="K352" s="17"/>
      <c r="L352" s="17">
        <f>D352*0.2</f>
        <v>153.20000000000002</v>
      </c>
      <c r="M352" s="17">
        <f>L352*0.25</f>
        <v>38.300000000000004</v>
      </c>
    </row>
    <row r="354" spans="1:13" x14ac:dyDescent="0.25">
      <c r="A354" s="6">
        <v>20525</v>
      </c>
      <c r="B354" s="6" t="s">
        <v>1284</v>
      </c>
      <c r="C354" s="6">
        <v>20525</v>
      </c>
      <c r="D354" s="7">
        <v>705</v>
      </c>
      <c r="F354" s="17">
        <f>D354*0.6</f>
        <v>423</v>
      </c>
      <c r="G354" s="17">
        <f>F354*0.25</f>
        <v>105.75</v>
      </c>
      <c r="H354" s="17"/>
      <c r="I354" s="17">
        <f>D354*0.4</f>
        <v>282</v>
      </c>
      <c r="J354" s="17">
        <f>I354*0.25</f>
        <v>70.5</v>
      </c>
      <c r="K354" s="17"/>
      <c r="L354" s="17">
        <f>D354*0.2</f>
        <v>141</v>
      </c>
      <c r="M354" s="17">
        <f>L354*0.25</f>
        <v>35.25</v>
      </c>
    </row>
    <row r="356" spans="1:13" x14ac:dyDescent="0.25">
      <c r="A356" s="6">
        <v>28270</v>
      </c>
      <c r="B356" s="6" t="s">
        <v>1285</v>
      </c>
      <c r="C356" s="6">
        <v>28270</v>
      </c>
      <c r="D356" s="7">
        <v>970</v>
      </c>
      <c r="F356" s="17">
        <f>D356*0.6</f>
        <v>582</v>
      </c>
      <c r="G356" s="17">
        <f>F356*0.25</f>
        <v>145.5</v>
      </c>
      <c r="H356" s="17"/>
      <c r="I356" s="17">
        <f>D356*0.4</f>
        <v>388</v>
      </c>
      <c r="J356" s="17">
        <f>I356*0.25</f>
        <v>97</v>
      </c>
      <c r="K356" s="17"/>
      <c r="L356" s="17">
        <f>D356*0.2</f>
        <v>194</v>
      </c>
      <c r="M356" s="17">
        <f>L356*0.25</f>
        <v>48.5</v>
      </c>
    </row>
    <row r="358" spans="1:13" x14ac:dyDescent="0.25">
      <c r="A358" s="6">
        <v>46275</v>
      </c>
      <c r="B358" s="6" t="s">
        <v>1290</v>
      </c>
      <c r="C358" s="6">
        <v>46275</v>
      </c>
      <c r="D358" s="7">
        <v>1190</v>
      </c>
      <c r="F358" s="17">
        <f>D358*0.6</f>
        <v>714</v>
      </c>
      <c r="G358" s="17">
        <f>F358*0.25</f>
        <v>178.5</v>
      </c>
      <c r="H358" s="17"/>
      <c r="I358" s="17">
        <f>D358*0.4</f>
        <v>476</v>
      </c>
      <c r="J358" s="17">
        <f>I358*0.25</f>
        <v>119</v>
      </c>
      <c r="K358" s="17"/>
      <c r="L358" s="17">
        <f>D358*0.2</f>
        <v>238</v>
      </c>
      <c r="M358" s="17">
        <f>L358*0.25</f>
        <v>59.5</v>
      </c>
    </row>
    <row r="360" spans="1:13" x14ac:dyDescent="0.25">
      <c r="A360" s="6">
        <v>54161</v>
      </c>
      <c r="B360" s="6" t="s">
        <v>1291</v>
      </c>
      <c r="C360" s="6">
        <v>54161</v>
      </c>
      <c r="D360" s="7">
        <v>344</v>
      </c>
      <c r="F360" s="17">
        <f>D360*0.6</f>
        <v>206.4</v>
      </c>
      <c r="G360" s="17">
        <f>F360*0.25</f>
        <v>51.6</v>
      </c>
      <c r="H360" s="17"/>
      <c r="I360" s="17">
        <f>D360*0.4</f>
        <v>137.6</v>
      </c>
      <c r="J360" s="17">
        <f>I360*0.25</f>
        <v>34.4</v>
      </c>
      <c r="K360" s="17"/>
      <c r="L360" s="17">
        <f>D360*0.2</f>
        <v>68.8</v>
      </c>
      <c r="M360" s="17">
        <f>L360*0.25</f>
        <v>17.2</v>
      </c>
    </row>
    <row r="362" spans="1:13" x14ac:dyDescent="0.25">
      <c r="A362" s="6">
        <v>10120</v>
      </c>
      <c r="B362" s="6" t="s">
        <v>1292</v>
      </c>
      <c r="C362" s="6">
        <v>10120</v>
      </c>
      <c r="D362" s="7">
        <v>150</v>
      </c>
      <c r="F362" s="17">
        <f>D362*0.6</f>
        <v>90</v>
      </c>
      <c r="G362" s="17">
        <f>F362*0.25</f>
        <v>22.5</v>
      </c>
      <c r="H362" s="17"/>
      <c r="I362" s="17">
        <f>D362*0.4</f>
        <v>60</v>
      </c>
      <c r="J362" s="17">
        <f>I362*0.25</f>
        <v>15</v>
      </c>
      <c r="K362" s="17"/>
      <c r="L362" s="17">
        <f>D362*0.2</f>
        <v>30</v>
      </c>
      <c r="M362" s="17">
        <f>L362*0.25</f>
        <v>7.5</v>
      </c>
    </row>
    <row r="364" spans="1:13" x14ac:dyDescent="0.25">
      <c r="A364" s="18">
        <v>52356</v>
      </c>
      <c r="B364" s="18" t="s">
        <v>1072</v>
      </c>
      <c r="C364" s="18">
        <v>52356</v>
      </c>
      <c r="D364" s="7">
        <v>716</v>
      </c>
      <c r="F364" s="17">
        <f>D364*0.6</f>
        <v>429.59999999999997</v>
      </c>
      <c r="G364" s="17">
        <f>F364*0.25</f>
        <v>107.39999999999999</v>
      </c>
      <c r="H364" s="17"/>
      <c r="I364" s="17">
        <f>D364*0.4</f>
        <v>286.40000000000003</v>
      </c>
      <c r="J364" s="17">
        <f>I364*0.25</f>
        <v>71.600000000000009</v>
      </c>
      <c r="K364" s="17"/>
      <c r="L364" s="17">
        <f>D364*0.2</f>
        <v>143.20000000000002</v>
      </c>
      <c r="M364" s="17">
        <f>L364*0.25</f>
        <v>35.800000000000004</v>
      </c>
    </row>
  </sheetData>
  <autoFilter ref="A2:M4" xr:uid="{00000000-0009-0000-0000-000003000000}"/>
  <mergeCells count="10">
    <mergeCell ref="M2:M4"/>
    <mergeCell ref="I2:I4"/>
    <mergeCell ref="J2:J4"/>
    <mergeCell ref="L2:L4"/>
    <mergeCell ref="A2:A4"/>
    <mergeCell ref="B2:B4"/>
    <mergeCell ref="D2:D4"/>
    <mergeCell ref="F2:F4"/>
    <mergeCell ref="G2:G4"/>
    <mergeCell ref="C2:C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IMAGING</vt:lpstr>
      <vt:lpstr>LABORATORY</vt:lpstr>
      <vt:lpstr>SURGICAL PROCEDURES</vt:lpstr>
      <vt:lpstr>PROCEDURES PRO-FEES</vt:lpstr>
      <vt:lpstr>THERAPY</vt:lpstr>
      <vt:lpstr>Radiology</vt:lpstr>
      <vt:lpstr>Labs</vt:lpstr>
      <vt:lpstr>Procedures</vt:lpstr>
      <vt:lpstr>Pro Fee for Procedures</vt:lpstr>
      <vt:lpstr>Therapy List</vt:lpstr>
      <vt:lpstr>IMAGING!Print_Area</vt:lpstr>
      <vt:lpstr>LABORATORY!Print_Area</vt:lpstr>
      <vt:lpstr>'PROCEDURES PRO-FEES'!Print_Area</vt:lpstr>
      <vt:lpstr>'SURGICAL PROCEDURES'!Print_Area</vt:lpstr>
      <vt:lpstr>THERAPY!Print_Area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Mindy</dc:creator>
  <cp:lastModifiedBy>Heakin, Omaira</cp:lastModifiedBy>
  <cp:lastPrinted>2021-03-30T19:31:38Z</cp:lastPrinted>
  <dcterms:created xsi:type="dcterms:W3CDTF">2017-07-10T09:51:38Z</dcterms:created>
  <dcterms:modified xsi:type="dcterms:W3CDTF">2021-03-31T18:58:08Z</dcterms:modified>
</cp:coreProperties>
</file>